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<sst xmlns="http://schemas.openxmlformats.org/spreadsheetml/2006/main" count="42" uniqueCount="36">
  <si>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neve</t>
  </si>
  <si>
    <t>címe</t>
  </si>
  <si>
    <t>e-mail címe</t>
  </si>
  <si>
    <t>adószáma vagy adóazonosító jele</t>
  </si>
  <si>
    <t>telefonszáma</t>
  </si>
  <si>
    <t>egyéb</t>
  </si>
  <si>
    <t>ELLENŐRZÉSI DÍJ BEJELENTŐLAP</t>
  </si>
  <si>
    <t>Igényel ellenőrzőjegyet?</t>
  </si>
  <si>
    <t>Igen</t>
  </si>
  <si>
    <r>
      <t xml:space="preserve">A. </t>
    </r>
    <r>
      <rPr>
        <i/>
        <sz val="16"/>
        <color indexed="9"/>
        <rFont val="Calibri"/>
        <family val="2"/>
      </rPr>
      <t>A BEJELENTŐ ADATAI</t>
    </r>
  </si>
  <si>
    <r>
      <t xml:space="preserve">B. </t>
    </r>
    <r>
      <rPr>
        <i/>
        <sz val="16"/>
        <color indexed="9"/>
        <rFont val="Calibri"/>
        <family val="2"/>
      </rPr>
      <t>A BORTÉTEL ADATAI</t>
    </r>
  </si>
  <si>
    <r>
      <t xml:space="preserve">C. </t>
    </r>
    <r>
      <rPr>
        <i/>
        <sz val="16"/>
        <color indexed="9"/>
        <rFont val="Calibri"/>
        <family val="2"/>
      </rPr>
      <t>AZ ELLENŐRZÉSI DÍJ MÉRTÉKE</t>
    </r>
  </si>
  <si>
    <t>összesen</t>
  </si>
  <si>
    <t>kiszerelési egység űrmértéke (liter)</t>
  </si>
  <si>
    <t>a bejelentő</t>
  </si>
  <si>
    <t>Külföldről behozott tétel esetén</t>
  </si>
  <si>
    <t>Jelen bejelentéshez kapcsolattartó</t>
  </si>
  <si>
    <t>Számla száma</t>
  </si>
  <si>
    <t>Egyszerűsített kísérőokmány száma:</t>
  </si>
  <si>
    <t>és / vagy</t>
  </si>
  <si>
    <t>CMR dokumentum száma:</t>
  </si>
  <si>
    <t>(Az angoltól különböző idegen nyelven kiállított bármilyen dokumentum esetében a szakfordítói vagy tolmácsigazolvánnyal rendelkező személy által készített hiteles, magyar nyelvű fordítást, valamint a fordítást végző személy szakfordítói vagy tolmácsigazolványának másolatát is mellékelni kell)</t>
  </si>
  <si>
    <t>Egyszerűsített kísérőokmány hitelesített másolata, hitelesített fordítással</t>
  </si>
  <si>
    <t>CMR dokumentum hiteles másolata, hitelesített fordítással</t>
  </si>
  <si>
    <r>
      <rPr>
        <b/>
        <sz val="16"/>
        <color indexed="9"/>
        <rFont val="Calibri"/>
        <family val="2"/>
      </rPr>
      <t>D.</t>
    </r>
    <r>
      <rPr>
        <i/>
        <sz val="16"/>
        <color indexed="9"/>
        <rFont val="Calibri"/>
        <family val="2"/>
      </rPr>
      <t xml:space="preserve"> NYILATKOZAT AZ ÉRTÉKESÍTÉSI CÉLORSZÁGRÓL</t>
    </r>
  </si>
  <si>
    <r>
      <t xml:space="preserve">F. </t>
    </r>
    <r>
      <rPr>
        <i/>
        <sz val="16"/>
        <color indexed="9"/>
        <rFont val="Calibri"/>
        <family val="2"/>
      </rPr>
      <t>ELLENŐRZŐ JEGY IGÉNYLÉSE</t>
    </r>
  </si>
  <si>
    <r>
      <t xml:space="preserve">E. </t>
    </r>
    <r>
      <rPr>
        <i/>
        <sz val="16"/>
        <color indexed="9"/>
        <rFont val="Calibri"/>
        <family val="2"/>
      </rPr>
      <t>CSATOLANDÓ MELLÉKLETEK A BEJELENTÉSHEZ</t>
    </r>
  </si>
  <si>
    <t>Számla hitelesített másolata, hitelesített fordítással</t>
  </si>
  <si>
    <t>személyi igazolvány száma</t>
  </si>
  <si>
    <t>Vevő</t>
  </si>
  <si>
    <t>lédig</t>
  </si>
  <si>
    <t>mennyiség (db)</t>
  </si>
  <si>
    <t>összes mennyiség (l)</t>
  </si>
  <si>
    <t>Ellenőrzési díj összege (Ft)</t>
  </si>
  <si>
    <t>A tételt kizárólag Magyarországon kívánom értékesíteni</t>
  </si>
  <si>
    <t>Óra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</si>
</sst>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liter&quot;"/>
    <numFmt numFmtId="165" formatCode="#,##0\ &quot;Ft&quot;"/>
    <numFmt numFmtId="166" formatCode="#,##0,&quot; db&quot;"/>
    <numFmt numFmtId="167" formatCode="#,##0,&quot; liter&quot;"/>
    <numFmt numFmtId="168" formatCode="#,##0&quot; db&quot;"/>
    <numFmt numFmtId="169" formatCode="#,##0&quot; liter&quot;"/>
    <numFmt numFmtId="170" formatCode="[$-40E]yyyy\.\ mmmm\ d\."/>
    <numFmt numFmtId="171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Segoe U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  <font>
      <i/>
      <sz val="16"/>
      <color theme="0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1"/>
      <color rgb="FFFF0000"/>
      <name val="Segoe U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41" fillId="33" borderId="1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6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6" fillId="0" borderId="14" xfId="0" applyFont="1" applyFill="1" applyBorder="1" applyAlignment="1" applyProtection="1">
      <alignment horizontal="center"/>
      <protection/>
    </xf>
    <xf numFmtId="171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right"/>
      <protection/>
    </xf>
    <xf numFmtId="165" fontId="0" fillId="0" borderId="18" xfId="0" applyNumberFormat="1" applyBorder="1" applyAlignment="1" applyProtection="1">
      <alignment horizontal="right"/>
      <protection/>
    </xf>
    <xf numFmtId="165" fontId="0" fillId="0" borderId="19" xfId="0" applyNumberFormat="1" applyBorder="1" applyAlignment="1" applyProtection="1">
      <alignment horizontal="right"/>
      <protection/>
    </xf>
    <xf numFmtId="165" fontId="0" fillId="0" borderId="20" xfId="0" applyNumberFormat="1" applyBorder="1" applyAlignment="1" applyProtection="1">
      <alignment horizontal="right"/>
      <protection/>
    </xf>
    <xf numFmtId="165" fontId="36" fillId="0" borderId="21" xfId="0" applyNumberFormat="1" applyFont="1" applyBorder="1" applyAlignment="1" applyProtection="1">
      <alignment horizontal="right"/>
      <protection/>
    </xf>
    <xf numFmtId="165" fontId="36" fillId="0" borderId="22" xfId="0" applyNumberFormat="1" applyFont="1" applyBorder="1" applyAlignment="1" applyProtection="1">
      <alignment horizontal="right"/>
      <protection/>
    </xf>
    <xf numFmtId="0" fontId="36" fillId="0" borderId="23" xfId="0" applyFont="1" applyFill="1" applyBorder="1" applyAlignment="1" applyProtection="1">
      <alignment horizontal="center"/>
      <protection locked="0"/>
    </xf>
    <xf numFmtId="169" fontId="36" fillId="0" borderId="23" xfId="0" applyNumberFormat="1" applyFont="1" applyBorder="1" applyAlignment="1" applyProtection="1">
      <alignment horizontal="right"/>
      <protection/>
    </xf>
    <xf numFmtId="165" fontId="0" fillId="0" borderId="24" xfId="0" applyNumberFormat="1" applyBorder="1" applyAlignment="1" applyProtection="1">
      <alignment horizontal="right"/>
      <protection/>
    </xf>
    <xf numFmtId="165" fontId="0" fillId="0" borderId="25" xfId="0" applyNumberFormat="1" applyBorder="1" applyAlignment="1" applyProtection="1">
      <alignment horizontal="right"/>
      <protection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right"/>
      <protection/>
    </xf>
    <xf numFmtId="168" fontId="0" fillId="0" borderId="26" xfId="0" applyNumberFormat="1" applyFont="1" applyFill="1" applyBorder="1" applyAlignment="1" applyProtection="1">
      <alignment horizontal="center"/>
      <protection locked="0"/>
    </xf>
    <xf numFmtId="169" fontId="0" fillId="0" borderId="10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Font="1" applyBorder="1" applyAlignment="1" applyProtection="1">
      <alignment horizontal="center"/>
      <protection locked="0"/>
    </xf>
    <xf numFmtId="168" fontId="0" fillId="0" borderId="27" xfId="0" applyNumberFormat="1" applyFont="1" applyBorder="1" applyAlignment="1" applyProtection="1">
      <alignment horizontal="center"/>
      <protection locked="0"/>
    </xf>
    <xf numFmtId="169" fontId="0" fillId="0" borderId="27" xfId="0" applyNumberFormat="1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2" fillId="33" borderId="13" xfId="0" applyFont="1" applyFill="1" applyBorder="1" applyAlignment="1" applyProtection="1">
      <alignment horizontal="left" vertical="center"/>
      <protection/>
    </xf>
    <xf numFmtId="0" fontId="43" fillId="33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4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36" fillId="0" borderId="23" xfId="0" applyFont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40" fillId="0" borderId="30" xfId="0" applyFont="1" applyBorder="1" applyAlignment="1">
      <alignment horizontal="left"/>
    </xf>
    <xf numFmtId="0" fontId="40" fillId="0" borderId="13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="150" zoomScaleSheetLayoutView="150" zoomScalePageLayoutView="0" workbookViewId="0" topLeftCell="A26">
      <selection activeCell="G45" sqref="G45"/>
    </sheetView>
  </sheetViews>
  <sheetFormatPr defaultColWidth="9.00390625" defaultRowHeight="15"/>
  <cols>
    <col min="1" max="1" width="15.8515625" style="5" customWidth="1"/>
    <col min="2" max="2" width="13.00390625" style="5" customWidth="1"/>
    <col min="3" max="3" width="11.421875" style="5" customWidth="1"/>
    <col min="4" max="4" width="8.421875" style="5" customWidth="1"/>
    <col min="5" max="5" width="9.8515625" style="5" customWidth="1"/>
    <col min="6" max="6" width="10.140625" style="5" customWidth="1"/>
    <col min="7" max="7" width="8.7109375" style="5" customWidth="1"/>
    <col min="8" max="8" width="9.7109375" style="5" customWidth="1"/>
    <col min="9" max="18" width="9.7109375" style="0" customWidth="1"/>
  </cols>
  <sheetData>
    <row r="1" spans="1:18" ht="23.25">
      <c r="A1" s="81" t="s">
        <v>6</v>
      </c>
      <c r="B1" s="81"/>
      <c r="C1" s="81"/>
      <c r="D1" s="81"/>
      <c r="E1" s="81"/>
      <c r="F1" s="81"/>
      <c r="G1" s="81"/>
      <c r="H1" s="81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82" t="s">
        <v>15</v>
      </c>
      <c r="B2" s="82"/>
      <c r="C2" s="82"/>
      <c r="D2" s="82"/>
      <c r="E2" s="82"/>
      <c r="F2" s="82"/>
      <c r="G2" s="82"/>
      <c r="H2" s="8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68"/>
      <c r="B3" s="68"/>
      <c r="C3" s="68"/>
      <c r="D3" s="68"/>
      <c r="E3" s="68"/>
      <c r="F3" s="68"/>
      <c r="G3" s="68"/>
      <c r="H3" s="68"/>
      <c r="J3" s="2"/>
      <c r="K3" s="2"/>
      <c r="L3" s="2"/>
      <c r="M3" s="2"/>
      <c r="N3" s="2"/>
      <c r="O3" s="2"/>
      <c r="P3" s="2"/>
      <c r="Q3" s="2"/>
      <c r="R3" s="2"/>
    </row>
    <row r="4" spans="1:8" ht="21">
      <c r="A4" s="70" t="s">
        <v>9</v>
      </c>
      <c r="B4" s="70"/>
      <c r="C4" s="70"/>
      <c r="D4" s="70"/>
      <c r="E4" s="70"/>
      <c r="F4" s="70"/>
      <c r="G4" s="70"/>
      <c r="H4" s="70"/>
    </row>
    <row r="5" spans="1:18" ht="15">
      <c r="A5" s="21" t="s">
        <v>14</v>
      </c>
      <c r="B5" s="22" t="s">
        <v>0</v>
      </c>
      <c r="C5" s="84"/>
      <c r="D5" s="85"/>
      <c r="E5" s="85"/>
      <c r="F5" s="85"/>
      <c r="G5" s="85"/>
      <c r="H5" s="86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6"/>
      <c r="B6" s="22" t="s">
        <v>1</v>
      </c>
      <c r="C6" s="84"/>
      <c r="D6" s="85"/>
      <c r="E6" s="85"/>
      <c r="F6" s="85"/>
      <c r="G6" s="85"/>
      <c r="H6" s="86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6"/>
      <c r="B7" s="87" t="s">
        <v>3</v>
      </c>
      <c r="C7" s="88"/>
      <c r="D7" s="89"/>
      <c r="E7" s="84"/>
      <c r="F7" s="85"/>
      <c r="G7" s="85"/>
      <c r="H7" s="86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7"/>
      <c r="B8" s="22" t="s">
        <v>2</v>
      </c>
      <c r="C8" s="84"/>
      <c r="D8" s="85"/>
      <c r="E8" s="85"/>
      <c r="F8" s="85"/>
      <c r="G8" s="85"/>
      <c r="H8" s="86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6"/>
      <c r="B9" s="6"/>
      <c r="C9" s="6"/>
      <c r="D9" s="6"/>
      <c r="E9" s="6"/>
      <c r="F9" s="6"/>
      <c r="G9" s="6"/>
      <c r="H9" s="6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7"/>
      <c r="B10" s="6"/>
      <c r="C10" s="6"/>
      <c r="D10" s="6"/>
      <c r="E10" s="6"/>
      <c r="F10" s="6"/>
      <c r="G10" s="6"/>
      <c r="H10" s="6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83" t="s">
        <v>16</v>
      </c>
      <c r="B11" s="23" t="s">
        <v>0</v>
      </c>
      <c r="C11" s="66"/>
      <c r="D11" s="66"/>
      <c r="E11" s="66"/>
      <c r="F11" s="66"/>
      <c r="G11" s="66"/>
      <c r="H11" s="66"/>
      <c r="J11" s="2"/>
      <c r="K11" s="2"/>
      <c r="L11" s="2"/>
      <c r="M11" s="2"/>
      <c r="N11" s="2"/>
      <c r="O11" s="2"/>
      <c r="P11" s="2"/>
      <c r="Q11" s="2"/>
      <c r="R11" s="2"/>
    </row>
    <row r="12" spans="1:18" ht="13.5" customHeight="1">
      <c r="A12" s="83"/>
      <c r="B12" s="23" t="s">
        <v>4</v>
      </c>
      <c r="C12" s="66"/>
      <c r="D12" s="66"/>
      <c r="E12" s="66"/>
      <c r="F12" s="66"/>
      <c r="G12" s="66"/>
      <c r="H12" s="66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83"/>
      <c r="B13" s="23" t="s">
        <v>2</v>
      </c>
      <c r="C13" s="66"/>
      <c r="D13" s="66"/>
      <c r="E13" s="66"/>
      <c r="F13" s="66"/>
      <c r="G13" s="66"/>
      <c r="H13" s="66"/>
      <c r="J13" s="2"/>
      <c r="K13" s="2"/>
      <c r="L13" s="2"/>
      <c r="M13" s="2"/>
      <c r="N13" s="2"/>
      <c r="O13" s="2"/>
      <c r="P13" s="2"/>
      <c r="Q13" s="2"/>
      <c r="R13" s="2"/>
    </row>
    <row r="14" spans="1:18" s="3" customFormat="1" ht="15">
      <c r="A14" s="28"/>
      <c r="B14" s="29"/>
      <c r="C14" s="9"/>
      <c r="D14" s="9"/>
      <c r="E14" s="9"/>
      <c r="F14" s="9"/>
      <c r="G14" s="9"/>
      <c r="H14" s="9"/>
      <c r="J14" s="2"/>
      <c r="K14" s="2"/>
      <c r="L14" s="2"/>
      <c r="M14" s="2"/>
      <c r="N14" s="2"/>
      <c r="O14" s="2"/>
      <c r="P14" s="2"/>
      <c r="Q14" s="2"/>
      <c r="R14" s="2"/>
    </row>
    <row r="15" spans="1:18" s="3" customFormat="1" ht="15">
      <c r="A15" s="35" t="s">
        <v>29</v>
      </c>
      <c r="B15" s="36" t="s">
        <v>0</v>
      </c>
      <c r="C15" s="91"/>
      <c r="D15" s="91"/>
      <c r="E15" s="91"/>
      <c r="F15" s="91"/>
      <c r="G15" s="91"/>
      <c r="H15" s="91"/>
      <c r="J15" s="2"/>
      <c r="K15" s="2"/>
      <c r="L15" s="2"/>
      <c r="M15" s="2"/>
      <c r="N15" s="2"/>
      <c r="O15" s="2"/>
      <c r="P15" s="2"/>
      <c r="Q15" s="2"/>
      <c r="R15" s="2"/>
    </row>
    <row r="16" spans="1:18" s="3" customFormat="1" ht="15">
      <c r="A16" s="37"/>
      <c r="B16" s="36" t="s">
        <v>4</v>
      </c>
      <c r="C16" s="91"/>
      <c r="D16" s="91"/>
      <c r="E16" s="91"/>
      <c r="F16" s="91"/>
      <c r="G16" s="91"/>
      <c r="H16" s="91"/>
      <c r="J16" s="2"/>
      <c r="K16" s="2"/>
      <c r="L16" s="2"/>
      <c r="M16" s="2"/>
      <c r="N16" s="2"/>
      <c r="O16" s="2"/>
      <c r="P16" s="2"/>
      <c r="Q16" s="2"/>
      <c r="R16" s="2"/>
    </row>
    <row r="17" spans="2:18" s="3" customFormat="1" ht="15">
      <c r="B17" s="38" t="s">
        <v>2</v>
      </c>
      <c r="C17" s="91"/>
      <c r="D17" s="91"/>
      <c r="E17" s="91"/>
      <c r="F17" s="91"/>
      <c r="G17" s="91"/>
      <c r="H17" s="91"/>
      <c r="J17" s="2"/>
      <c r="K17" s="2"/>
      <c r="L17" s="2"/>
      <c r="M17" s="2"/>
      <c r="N17" s="2"/>
      <c r="O17" s="2"/>
      <c r="P17" s="2"/>
      <c r="Q17" s="2"/>
      <c r="R17" s="2"/>
    </row>
    <row r="18" spans="1:18" s="3" customFormat="1" ht="15">
      <c r="A18" s="37"/>
      <c r="B18" s="94" t="s">
        <v>28</v>
      </c>
      <c r="C18" s="94"/>
      <c r="D18" s="91"/>
      <c r="E18" s="91"/>
      <c r="F18" s="91"/>
      <c r="G18" s="91"/>
      <c r="H18" s="91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8"/>
      <c r="B19" s="7"/>
      <c r="C19" s="9"/>
      <c r="D19" s="9"/>
      <c r="E19" s="9"/>
      <c r="F19" s="9"/>
      <c r="G19" s="9"/>
      <c r="H19" s="9"/>
      <c r="J19" s="2"/>
      <c r="K19" s="2"/>
      <c r="L19" s="2"/>
      <c r="M19" s="2"/>
      <c r="N19" s="2"/>
      <c r="O19" s="2"/>
      <c r="P19" s="2"/>
      <c r="Q19" s="2"/>
      <c r="R19" s="2"/>
    </row>
    <row r="20" spans="1:18" ht="21">
      <c r="A20" s="70" t="s">
        <v>10</v>
      </c>
      <c r="B20" s="70"/>
      <c r="C20" s="70"/>
      <c r="D20" s="70"/>
      <c r="E20" s="70"/>
      <c r="F20" s="70"/>
      <c r="G20" s="70"/>
      <c r="H20" s="70"/>
      <c r="J20" s="2"/>
      <c r="K20" s="2"/>
      <c r="L20" s="2"/>
      <c r="M20" s="2"/>
      <c r="N20" s="2"/>
      <c r="O20" s="2"/>
      <c r="P20" s="2"/>
      <c r="Q20" s="2"/>
      <c r="R20" s="2"/>
    </row>
    <row r="21" spans="1:8" s="3" customFormat="1" ht="15">
      <c r="A21" s="30" t="s">
        <v>17</v>
      </c>
      <c r="B21" s="91"/>
      <c r="C21" s="91"/>
      <c r="D21" s="91"/>
      <c r="E21" s="91"/>
      <c r="F21" s="91"/>
      <c r="G21" s="91"/>
      <c r="H21" s="91"/>
    </row>
    <row r="22" spans="1:5" s="3" customFormat="1" ht="15">
      <c r="A22" s="31"/>
      <c r="B22" s="31"/>
      <c r="C22" s="31"/>
      <c r="D22" s="31"/>
      <c r="E22" s="31"/>
    </row>
    <row r="23" spans="1:8" s="3" customFormat="1" ht="15">
      <c r="A23" s="75" t="s">
        <v>18</v>
      </c>
      <c r="B23" s="75"/>
      <c r="C23" s="75"/>
      <c r="D23" s="96"/>
      <c r="E23" s="97"/>
      <c r="F23" s="77"/>
      <c r="G23" s="77"/>
      <c r="H23" s="78"/>
    </row>
    <row r="24" spans="1:3" s="3" customFormat="1" ht="15">
      <c r="A24" s="74" t="s">
        <v>19</v>
      </c>
      <c r="B24" s="74"/>
      <c r="C24" s="74"/>
    </row>
    <row r="25" spans="1:9" s="3" customFormat="1" ht="15">
      <c r="A25" s="75" t="s">
        <v>20</v>
      </c>
      <c r="B25" s="75"/>
      <c r="C25" s="75"/>
      <c r="D25" s="76"/>
      <c r="E25" s="77"/>
      <c r="F25" s="77"/>
      <c r="G25" s="77"/>
      <c r="H25" s="78"/>
      <c r="I25" s="2"/>
    </row>
    <row r="26" spans="1:8" s="3" customFormat="1" ht="62.25" customHeight="1">
      <c r="A26" s="95" t="s">
        <v>21</v>
      </c>
      <c r="B26" s="95"/>
      <c r="C26" s="95"/>
      <c r="D26" s="95"/>
      <c r="E26" s="95"/>
      <c r="F26" s="95"/>
      <c r="G26" s="95"/>
      <c r="H26" s="95"/>
    </row>
    <row r="27" spans="1:18" ht="15">
      <c r="A27" s="10"/>
      <c r="B27" s="10"/>
      <c r="C27" s="10"/>
      <c r="D27" s="10"/>
      <c r="E27" s="9"/>
      <c r="F27" s="9"/>
      <c r="G27" s="9"/>
      <c r="H27" s="9"/>
      <c r="J27" s="2"/>
      <c r="K27" s="2"/>
      <c r="L27" s="2"/>
      <c r="M27" s="2"/>
      <c r="N27" s="2"/>
      <c r="O27" s="2"/>
      <c r="P27" s="2"/>
      <c r="Q27" s="2"/>
      <c r="R27" s="2"/>
    </row>
    <row r="28" spans="1:18" ht="21">
      <c r="A28" s="70" t="s">
        <v>11</v>
      </c>
      <c r="B28" s="70"/>
      <c r="C28" s="70"/>
      <c r="D28" s="70"/>
      <c r="E28" s="70"/>
      <c r="F28" s="70"/>
      <c r="G28" s="70"/>
      <c r="H28" s="70"/>
      <c r="J28" s="2"/>
      <c r="K28" s="2"/>
      <c r="L28" s="2"/>
      <c r="M28" s="2"/>
      <c r="N28" s="2"/>
      <c r="O28" s="2"/>
      <c r="P28" s="2"/>
      <c r="Q28" s="2"/>
      <c r="R28" s="2"/>
    </row>
    <row r="29" spans="2:18" ht="15.75" thickBot="1">
      <c r="B29" s="11"/>
      <c r="C29" s="11"/>
      <c r="D29" s="11"/>
      <c r="J29" s="2"/>
      <c r="K29" s="2"/>
      <c r="L29" s="2"/>
      <c r="M29" s="2"/>
      <c r="N29" s="2"/>
      <c r="O29" s="2"/>
      <c r="P29" s="2"/>
      <c r="Q29" s="2"/>
      <c r="R29" s="2"/>
    </row>
    <row r="30" spans="2:17" ht="30" customHeight="1" thickBot="1">
      <c r="B30" s="39" t="s">
        <v>13</v>
      </c>
      <c r="C30" s="92" t="s">
        <v>31</v>
      </c>
      <c r="D30" s="92"/>
      <c r="E30" s="93" t="s">
        <v>32</v>
      </c>
      <c r="F30" s="93"/>
      <c r="G30" s="93" t="s">
        <v>33</v>
      </c>
      <c r="H30" s="93"/>
      <c r="I30" s="2"/>
      <c r="J30" s="2"/>
      <c r="K30" s="2"/>
      <c r="L30" s="2"/>
      <c r="M30" s="2"/>
      <c r="N30" s="2"/>
      <c r="O30" s="2"/>
      <c r="P30" s="2"/>
      <c r="Q30" s="2"/>
    </row>
    <row r="31" spans="2:17" ht="15">
      <c r="B31" s="40">
        <v>0.5</v>
      </c>
      <c r="C31" s="63"/>
      <c r="D31" s="63"/>
      <c r="E31" s="64">
        <f aca="true" t="shared" si="0" ref="E31:E39">B31*C31</f>
        <v>0</v>
      </c>
      <c r="F31" s="64"/>
      <c r="G31" s="56">
        <f>ROUNDUP(B31,0)*C31*30</f>
        <v>0</v>
      </c>
      <c r="H31" s="57"/>
      <c r="I31" s="2"/>
      <c r="J31" s="2"/>
      <c r="K31" s="2"/>
      <c r="L31" s="2"/>
      <c r="M31" s="2"/>
      <c r="N31" s="2"/>
      <c r="O31" s="2"/>
      <c r="P31" s="2"/>
      <c r="Q31" s="2"/>
    </row>
    <row r="32" spans="2:17" ht="15">
      <c r="B32" s="41">
        <v>0.75</v>
      </c>
      <c r="C32" s="62"/>
      <c r="D32" s="62"/>
      <c r="E32" s="59">
        <f t="shared" si="0"/>
        <v>0</v>
      </c>
      <c r="F32" s="59"/>
      <c r="G32" s="48">
        <f>ROUNDUP(B32,0)*C32*30</f>
        <v>0</v>
      </c>
      <c r="H32" s="49"/>
      <c r="I32" s="2"/>
      <c r="J32" s="2"/>
      <c r="K32" s="2"/>
      <c r="L32" s="2"/>
      <c r="M32" s="2"/>
      <c r="N32" s="2"/>
      <c r="O32" s="2"/>
      <c r="P32" s="2"/>
      <c r="Q32" s="2"/>
    </row>
    <row r="33" spans="2:17" ht="15">
      <c r="B33" s="41">
        <v>1</v>
      </c>
      <c r="C33" s="62"/>
      <c r="D33" s="62"/>
      <c r="E33" s="59">
        <f t="shared" si="0"/>
        <v>0</v>
      </c>
      <c r="F33" s="59"/>
      <c r="G33" s="48">
        <f>ROUNDUP(B33,0)*C33*30</f>
        <v>0</v>
      </c>
      <c r="H33" s="49"/>
      <c r="I33" s="2"/>
      <c r="J33" s="2"/>
      <c r="K33" s="2"/>
      <c r="L33" s="2"/>
      <c r="M33" s="2"/>
      <c r="N33" s="2"/>
      <c r="O33" s="2"/>
      <c r="P33" s="2"/>
      <c r="Q33" s="2"/>
    </row>
    <row r="34" spans="1:17" s="3" customFormat="1" ht="15">
      <c r="A34" s="5"/>
      <c r="B34" s="41">
        <v>1.5</v>
      </c>
      <c r="C34" s="62"/>
      <c r="D34" s="62"/>
      <c r="E34" s="59">
        <f t="shared" si="0"/>
        <v>0</v>
      </c>
      <c r="F34" s="59"/>
      <c r="G34" s="48">
        <f>ROUNDUP(B34,0)*C34*30</f>
        <v>0</v>
      </c>
      <c r="H34" s="49"/>
      <c r="I34" s="2"/>
      <c r="J34" s="2"/>
      <c r="K34" s="2"/>
      <c r="L34" s="2"/>
      <c r="M34" s="2"/>
      <c r="N34" s="2"/>
      <c r="O34" s="2"/>
      <c r="P34" s="2"/>
      <c r="Q34" s="2"/>
    </row>
    <row r="35" spans="2:17" ht="15">
      <c r="B35" s="42">
        <v>2</v>
      </c>
      <c r="C35" s="58"/>
      <c r="D35" s="58"/>
      <c r="E35" s="59">
        <f t="shared" si="0"/>
        <v>0</v>
      </c>
      <c r="F35" s="59"/>
      <c r="G35" s="48">
        <f>ROUNDUP(B35,0)*C35*30</f>
        <v>0</v>
      </c>
      <c r="H35" s="49"/>
      <c r="I35" s="2"/>
      <c r="J35" s="2"/>
      <c r="K35" s="2"/>
      <c r="L35" s="2"/>
      <c r="M35" s="2"/>
      <c r="N35" s="2"/>
      <c r="O35" s="2"/>
      <c r="P35" s="2"/>
      <c r="Q35" s="2"/>
    </row>
    <row r="36" spans="2:17" ht="15">
      <c r="B36" s="42">
        <v>3</v>
      </c>
      <c r="C36" s="58"/>
      <c r="D36" s="58"/>
      <c r="E36" s="59">
        <f t="shared" si="0"/>
        <v>0</v>
      </c>
      <c r="F36" s="59"/>
      <c r="G36" s="48">
        <f aca="true" t="shared" si="1" ref="G33:G43">ROUNDUP(B36,0)*C36*30</f>
        <v>0</v>
      </c>
      <c r="H36" s="49"/>
      <c r="I36" s="2"/>
      <c r="J36" s="2"/>
      <c r="K36" s="2"/>
      <c r="L36" s="2"/>
      <c r="M36" s="2"/>
      <c r="N36" s="2"/>
      <c r="O36" s="2"/>
      <c r="P36" s="2"/>
      <c r="Q36" s="2"/>
    </row>
    <row r="37" spans="2:17" ht="15">
      <c r="B37" s="42">
        <v>4.5</v>
      </c>
      <c r="C37" s="58"/>
      <c r="D37" s="58"/>
      <c r="E37" s="59">
        <f t="shared" si="0"/>
        <v>0</v>
      </c>
      <c r="F37" s="59"/>
      <c r="G37" s="48">
        <f>ROUNDUP(B37,0)*C37*30</f>
        <v>0</v>
      </c>
      <c r="H37" s="49"/>
      <c r="I37" s="2"/>
      <c r="J37" s="2"/>
      <c r="K37" s="2"/>
      <c r="L37" s="2"/>
      <c r="M37" s="2"/>
      <c r="N37" s="2"/>
      <c r="O37" s="2"/>
      <c r="P37" s="2"/>
      <c r="Q37" s="2"/>
    </row>
    <row r="38" spans="2:17" ht="15">
      <c r="B38" s="42">
        <v>5</v>
      </c>
      <c r="C38" s="58"/>
      <c r="D38" s="58"/>
      <c r="E38" s="59">
        <f t="shared" si="0"/>
        <v>0</v>
      </c>
      <c r="F38" s="59"/>
      <c r="G38" s="48">
        <f t="shared" si="1"/>
        <v>0</v>
      </c>
      <c r="H38" s="49"/>
      <c r="I38" s="2"/>
      <c r="J38" s="2"/>
      <c r="K38" s="2"/>
      <c r="L38" s="2"/>
      <c r="M38" s="2"/>
      <c r="N38" s="2"/>
      <c r="O38" s="2"/>
      <c r="P38" s="2"/>
      <c r="Q38" s="2"/>
    </row>
    <row r="39" spans="2:17" ht="15">
      <c r="B39" s="42">
        <v>20</v>
      </c>
      <c r="C39" s="58"/>
      <c r="D39" s="58"/>
      <c r="E39" s="59">
        <f t="shared" si="0"/>
        <v>0</v>
      </c>
      <c r="F39" s="59"/>
      <c r="G39" s="48">
        <f t="shared" si="1"/>
        <v>0</v>
      </c>
      <c r="H39" s="49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15.75" thickBot="1">
      <c r="A40" s="5"/>
      <c r="B40" s="42" t="s">
        <v>30</v>
      </c>
      <c r="C40" s="61"/>
      <c r="D40" s="61"/>
      <c r="E40" s="59">
        <f>C40</f>
        <v>0</v>
      </c>
      <c r="F40" s="59"/>
      <c r="G40" s="48">
        <f>E40*30</f>
        <v>0</v>
      </c>
      <c r="H40" s="49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thickBot="1">
      <c r="A41" s="24" t="s">
        <v>5</v>
      </c>
      <c r="B41" s="43"/>
      <c r="C41" s="58"/>
      <c r="D41" s="58"/>
      <c r="E41" s="59">
        <f>B41*C41</f>
        <v>0</v>
      </c>
      <c r="F41" s="59"/>
      <c r="G41" s="48">
        <f>ROUNDUP(B41,0)*C41*30</f>
        <v>0</v>
      </c>
      <c r="H41" s="49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13"/>
      <c r="B42" s="43"/>
      <c r="C42" s="58"/>
      <c r="D42" s="58"/>
      <c r="E42" s="59">
        <f>B42*C42</f>
        <v>0</v>
      </c>
      <c r="F42" s="59"/>
      <c r="G42" s="48">
        <f t="shared" si="1"/>
        <v>0</v>
      </c>
      <c r="H42" s="49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thickBot="1">
      <c r="A43" s="13"/>
      <c r="B43" s="44"/>
      <c r="C43" s="60"/>
      <c r="D43" s="60"/>
      <c r="E43" s="59">
        <f>B43*C43</f>
        <v>0</v>
      </c>
      <c r="F43" s="59"/>
      <c r="G43" s="50">
        <f t="shared" si="1"/>
        <v>0</v>
      </c>
      <c r="H43" s="51"/>
      <c r="I43" s="2"/>
      <c r="J43" s="2"/>
      <c r="K43" s="2"/>
      <c r="L43" s="2"/>
      <c r="M43" s="2"/>
      <c r="N43" s="2"/>
      <c r="O43" s="2"/>
      <c r="P43" s="2"/>
      <c r="Q43" s="2"/>
    </row>
    <row r="44" spans="1:17" s="3" customFormat="1" ht="15.75" thickBot="1">
      <c r="A44" s="5"/>
      <c r="B44" s="45" t="s">
        <v>12</v>
      </c>
      <c r="C44" s="54"/>
      <c r="D44" s="54"/>
      <c r="E44" s="55">
        <f>SUM(E31:F43)</f>
        <v>0</v>
      </c>
      <c r="F44" s="55"/>
      <c r="G44" s="52">
        <f>SUM(G31:H43)</f>
        <v>0</v>
      </c>
      <c r="H44" s="53"/>
      <c r="I44" s="2"/>
      <c r="J44" s="2"/>
      <c r="K44" s="2"/>
      <c r="L44" s="2"/>
      <c r="M44" s="2"/>
      <c r="N44" s="2"/>
      <c r="O44" s="2"/>
      <c r="P44" s="2"/>
      <c r="Q44" s="2"/>
    </row>
    <row r="45" spans="1:17" s="3" customFormat="1" ht="15">
      <c r="A45" s="5"/>
      <c r="B45" s="13"/>
      <c r="C45" s="26"/>
      <c r="D45" s="26"/>
      <c r="E45" s="32"/>
      <c r="F45" s="27"/>
      <c r="G45" s="5"/>
      <c r="I45" s="2"/>
      <c r="J45" s="2"/>
      <c r="K45" s="2"/>
      <c r="L45" s="2"/>
      <c r="M45" s="2"/>
      <c r="N45" s="2"/>
      <c r="O45" s="2"/>
      <c r="P45" s="2"/>
      <c r="Q45" s="2"/>
    </row>
    <row r="46" spans="1:18" s="3" customFormat="1" ht="21">
      <c r="A46" s="33" t="s">
        <v>24</v>
      </c>
      <c r="B46" s="33"/>
      <c r="C46" s="33"/>
      <c r="D46" s="33"/>
      <c r="E46" s="33"/>
      <c r="F46" s="33"/>
      <c r="G46" s="33"/>
      <c r="H46" s="33"/>
      <c r="J46" s="4"/>
      <c r="K46" s="4"/>
      <c r="L46" s="4"/>
      <c r="M46" s="4"/>
      <c r="N46" s="4"/>
      <c r="O46" s="4"/>
      <c r="P46" s="4"/>
      <c r="Q46" s="4"/>
      <c r="R46" s="4"/>
    </row>
    <row r="47" spans="1:17" s="3" customFormat="1" ht="15">
      <c r="A47" s="5"/>
      <c r="B47" s="13"/>
      <c r="C47" s="26"/>
      <c r="D47" s="26"/>
      <c r="E47" s="27"/>
      <c r="F47" s="12"/>
      <c r="G47" s="5"/>
      <c r="I47" s="2"/>
      <c r="J47" s="2"/>
      <c r="K47" s="2"/>
      <c r="L47" s="2"/>
      <c r="M47" s="2"/>
      <c r="N47" s="2"/>
      <c r="O47" s="2"/>
      <c r="P47" s="2"/>
      <c r="Q47" s="2"/>
    </row>
    <row r="48" spans="1:17" s="3" customFormat="1" ht="15">
      <c r="A48" s="5" t="s">
        <v>34</v>
      </c>
      <c r="B48" s="13"/>
      <c r="D48" s="26"/>
      <c r="E48" s="27"/>
      <c r="F48" s="12"/>
      <c r="G48" s="14" t="s">
        <v>8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s="3" customFormat="1" ht="15">
      <c r="A49" s="5"/>
      <c r="B49" s="13"/>
      <c r="D49" s="26"/>
      <c r="E49" s="27"/>
      <c r="F49" s="12"/>
      <c r="G49" s="34"/>
      <c r="I49" s="2"/>
      <c r="J49" s="2"/>
      <c r="K49" s="2"/>
      <c r="L49" s="2"/>
      <c r="M49" s="2"/>
      <c r="N49" s="2"/>
      <c r="O49" s="2"/>
      <c r="P49" s="2"/>
      <c r="Q49" s="2"/>
    </row>
    <row r="50" spans="1:18" s="3" customFormat="1" ht="21">
      <c r="A50" s="70" t="s">
        <v>26</v>
      </c>
      <c r="B50" s="70"/>
      <c r="C50" s="70"/>
      <c r="D50" s="70"/>
      <c r="E50" s="70"/>
      <c r="F50" s="70"/>
      <c r="G50" s="70"/>
      <c r="H50" s="70"/>
      <c r="J50" s="4"/>
      <c r="K50" s="4"/>
      <c r="L50" s="4"/>
      <c r="M50" s="4"/>
      <c r="N50" s="4"/>
      <c r="O50" s="4"/>
      <c r="P50" s="4"/>
      <c r="Q50" s="4"/>
      <c r="R50" s="4"/>
    </row>
    <row r="51" spans="1:17" s="3" customFormat="1" ht="15">
      <c r="A51" s="5"/>
      <c r="B51" s="13"/>
      <c r="D51" s="26"/>
      <c r="E51" s="27"/>
      <c r="F51" s="12"/>
      <c r="G51" s="34"/>
      <c r="I51" s="2"/>
      <c r="J51" s="2"/>
      <c r="K51" s="2"/>
      <c r="L51" s="2"/>
      <c r="M51" s="2"/>
      <c r="N51" s="2"/>
      <c r="O51" s="2"/>
      <c r="P51" s="2"/>
      <c r="Q51" s="2"/>
    </row>
    <row r="52" spans="1:17" s="3" customFormat="1" ht="15">
      <c r="A52" s="5"/>
      <c r="B52" s="71" t="s">
        <v>27</v>
      </c>
      <c r="C52" s="71"/>
      <c r="D52" s="72"/>
      <c r="E52" s="72"/>
      <c r="F52" s="72"/>
      <c r="G52" s="34"/>
      <c r="I52" s="2"/>
      <c r="J52" s="2"/>
      <c r="K52" s="2"/>
      <c r="L52" s="2"/>
      <c r="M52" s="2"/>
      <c r="N52" s="2"/>
      <c r="O52" s="2"/>
      <c r="P52" s="2"/>
      <c r="Q52" s="2"/>
    </row>
    <row r="53" spans="1:17" s="3" customFormat="1" ht="15">
      <c r="A53" s="5"/>
      <c r="B53" s="71" t="s">
        <v>22</v>
      </c>
      <c r="C53" s="71"/>
      <c r="D53" s="71"/>
      <c r="E53" s="71"/>
      <c r="F53" s="71"/>
      <c r="G53" s="71"/>
      <c r="H53" s="71"/>
      <c r="I53" s="2"/>
      <c r="J53" s="2"/>
      <c r="K53" s="2"/>
      <c r="L53" s="2"/>
      <c r="M53" s="2"/>
      <c r="N53" s="2"/>
      <c r="O53" s="2"/>
      <c r="P53" s="2"/>
      <c r="Q53" s="2"/>
    </row>
    <row r="54" spans="1:17" s="3" customFormat="1" ht="15">
      <c r="A54" s="5"/>
      <c r="B54" s="73" t="s">
        <v>23</v>
      </c>
      <c r="C54" s="73"/>
      <c r="D54" s="73"/>
      <c r="E54" s="73"/>
      <c r="F54" s="73"/>
      <c r="G54" s="73"/>
      <c r="H54" s="73"/>
      <c r="I54" s="2"/>
      <c r="J54" s="2"/>
      <c r="K54" s="2"/>
      <c r="L54" s="2"/>
      <c r="M54" s="2"/>
      <c r="N54" s="2"/>
      <c r="O54" s="2"/>
      <c r="P54" s="2"/>
      <c r="Q54" s="2"/>
    </row>
    <row r="55" spans="1:17" s="3" customFormat="1" ht="15">
      <c r="A55" s="5"/>
      <c r="B55" s="13"/>
      <c r="C55" s="26"/>
      <c r="D55" s="26"/>
      <c r="E55" s="32"/>
      <c r="F55" s="27"/>
      <c r="G55" s="5"/>
      <c r="I55" s="2"/>
      <c r="J55" s="2"/>
      <c r="K55" s="2"/>
      <c r="L55" s="2"/>
      <c r="M55" s="2"/>
      <c r="N55" s="2"/>
      <c r="O55" s="2"/>
      <c r="P55" s="2"/>
      <c r="Q55" s="2"/>
    </row>
    <row r="56" spans="1:18" s="3" customFormat="1" ht="21">
      <c r="A56" s="70" t="s">
        <v>25</v>
      </c>
      <c r="B56" s="70"/>
      <c r="C56" s="70"/>
      <c r="D56" s="70"/>
      <c r="E56" s="70"/>
      <c r="F56" s="70"/>
      <c r="G56" s="70"/>
      <c r="H56" s="70"/>
      <c r="J56" s="4"/>
      <c r="K56" s="4"/>
      <c r="L56" s="4"/>
      <c r="M56" s="4"/>
      <c r="N56" s="4"/>
      <c r="O56" s="4"/>
      <c r="P56" s="4"/>
      <c r="Q56" s="4"/>
      <c r="R56" s="4"/>
    </row>
    <row r="57" spans="1:18" s="3" customFormat="1" ht="15">
      <c r="A57" s="20" t="s">
        <v>7</v>
      </c>
      <c r="B57" s="5"/>
      <c r="C57" s="14" t="s">
        <v>8</v>
      </c>
      <c r="D57" s="5"/>
      <c r="E57" s="5"/>
      <c r="F57" s="5"/>
      <c r="G57" s="5"/>
      <c r="H57" s="5"/>
      <c r="J57" s="4"/>
      <c r="K57" s="4"/>
      <c r="L57" s="4"/>
      <c r="M57" s="4"/>
      <c r="N57" s="4"/>
      <c r="O57" s="4"/>
      <c r="P57" s="4"/>
      <c r="Q57" s="4"/>
      <c r="R57" s="4"/>
    </row>
    <row r="58" spans="1:18" s="3" customFormat="1" ht="15">
      <c r="A58" s="5"/>
      <c r="B58" s="5"/>
      <c r="C58" s="5"/>
      <c r="D58" s="5"/>
      <c r="E58" s="5"/>
      <c r="F58" s="68">
        <f>IF(C57="Nem","Aláírás","")</f>
      </c>
      <c r="G58" s="68"/>
      <c r="H58" s="68"/>
      <c r="J58" s="4"/>
      <c r="K58" s="4"/>
      <c r="L58" s="4"/>
      <c r="M58" s="4"/>
      <c r="N58" s="4"/>
      <c r="O58" s="4"/>
      <c r="P58" s="4"/>
      <c r="Q58" s="4"/>
      <c r="R58" s="4"/>
    </row>
    <row r="59" spans="1:18" s="3" customFormat="1" ht="15" customHeight="1">
      <c r="A59" s="79">
        <f>IF(C57="Nem","Tudomásul veszem, hogy az ellenőrző jegy nem igénylése és a termékek kiszerelésén való fel nem tüntetése az ellenőrzési díj megfizetésének tételes ellenőrzésekor kiemelt kockázatot jelent, amely ennek megfelelően fokozott ellenőrzést von maga után.","")</f>
      </c>
      <c r="B59" s="79"/>
      <c r="C59" s="79"/>
      <c r="D59" s="79"/>
      <c r="E59" s="79"/>
      <c r="F59" s="90"/>
      <c r="G59" s="90"/>
      <c r="H59" s="90"/>
      <c r="J59" s="4"/>
      <c r="K59" s="4"/>
      <c r="L59" s="4"/>
      <c r="M59" s="4"/>
      <c r="N59" s="4"/>
      <c r="O59" s="4"/>
      <c r="P59" s="4"/>
      <c r="Q59" s="4"/>
      <c r="R59" s="4"/>
    </row>
    <row r="60" spans="1:18" s="3" customFormat="1" ht="15" customHeight="1">
      <c r="A60" s="79"/>
      <c r="B60" s="79"/>
      <c r="C60" s="79"/>
      <c r="D60" s="79"/>
      <c r="E60" s="79"/>
      <c r="F60" s="90"/>
      <c r="G60" s="90"/>
      <c r="H60" s="90"/>
      <c r="J60" s="4"/>
      <c r="K60" s="4"/>
      <c r="L60" s="4"/>
      <c r="M60" s="4"/>
      <c r="N60" s="4"/>
      <c r="O60" s="4"/>
      <c r="P60" s="4"/>
      <c r="Q60" s="4"/>
      <c r="R60" s="4"/>
    </row>
    <row r="61" spans="1:18" s="3" customFormat="1" ht="15" customHeight="1">
      <c r="A61" s="79"/>
      <c r="B61" s="79"/>
      <c r="C61" s="79"/>
      <c r="D61" s="79"/>
      <c r="E61" s="79"/>
      <c r="F61" s="68">
        <f>IF(C57="Nem","Dátum","")</f>
      </c>
      <c r="G61" s="68"/>
      <c r="H61" s="68"/>
      <c r="J61" s="4"/>
      <c r="K61" s="4"/>
      <c r="L61" s="4"/>
      <c r="M61" s="4"/>
      <c r="N61" s="4"/>
      <c r="O61" s="4"/>
      <c r="P61" s="4"/>
      <c r="Q61" s="4"/>
      <c r="R61" s="4"/>
    </row>
    <row r="62" spans="1:18" s="3" customFormat="1" ht="15" customHeight="1">
      <c r="A62" s="79"/>
      <c r="B62" s="79"/>
      <c r="C62" s="79"/>
      <c r="D62" s="79"/>
      <c r="E62" s="79"/>
      <c r="F62" s="90"/>
      <c r="G62" s="90"/>
      <c r="H62" s="90"/>
      <c r="J62" s="4"/>
      <c r="K62" s="4"/>
      <c r="L62" s="4"/>
      <c r="M62" s="4"/>
      <c r="N62" s="4"/>
      <c r="O62" s="4"/>
      <c r="P62" s="4"/>
      <c r="Q62" s="4"/>
      <c r="R62" s="4"/>
    </row>
    <row r="63" spans="1:18" ht="15" customHeight="1">
      <c r="A63" s="79"/>
      <c r="B63" s="79"/>
      <c r="C63" s="79"/>
      <c r="D63" s="79"/>
      <c r="E63" s="79"/>
      <c r="F63" s="90"/>
      <c r="G63" s="90"/>
      <c r="H63" s="90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79"/>
      <c r="B64" s="79"/>
      <c r="C64" s="79"/>
      <c r="D64" s="79"/>
      <c r="E64" s="79"/>
      <c r="F64" s="15"/>
      <c r="G64" s="15"/>
      <c r="H64" s="15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80" t="str">
        <f>IF(C57="Nem","","Jelen igényléshez kapcsolattartó")</f>
        <v>Jelen igényléshez kapcsolattartó</v>
      </c>
      <c r="B65" s="25" t="str">
        <f>IF(C57="Nem","","neve")</f>
        <v>neve</v>
      </c>
      <c r="C65" s="66"/>
      <c r="D65" s="66"/>
      <c r="E65" s="66"/>
      <c r="F65" s="66"/>
      <c r="G65" s="66"/>
      <c r="H65" s="66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80"/>
      <c r="B66" s="25" t="str">
        <f>IF(C57="Nem","","telefonszáma")</f>
        <v>telefonszáma</v>
      </c>
      <c r="C66" s="66"/>
      <c r="D66" s="66"/>
      <c r="E66" s="66"/>
      <c r="F66" s="66"/>
      <c r="G66" s="66"/>
      <c r="H66" s="66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80"/>
      <c r="B67" s="25" t="str">
        <f>IF(C57="Nem","","e-mail címe")</f>
        <v>e-mail címe</v>
      </c>
      <c r="C67" s="66"/>
      <c r="D67" s="66"/>
      <c r="E67" s="66"/>
      <c r="F67" s="66"/>
      <c r="G67" s="66"/>
      <c r="H67" s="66"/>
      <c r="J67" s="1"/>
      <c r="K67" s="1"/>
      <c r="L67" s="1"/>
      <c r="M67" s="1"/>
      <c r="N67" s="1"/>
      <c r="O67" s="1"/>
      <c r="P67" s="1"/>
      <c r="Q67" s="1"/>
      <c r="R67" s="1"/>
    </row>
    <row r="68" spans="10:18" ht="15"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17" t="str">
        <f>IF(C57="Nem","","Átvevő")</f>
        <v>Átvevő</v>
      </c>
      <c r="B69" s="25" t="str">
        <f>IF(C57="Nem","","neve")</f>
        <v>neve</v>
      </c>
      <c r="C69" s="66"/>
      <c r="D69" s="66"/>
      <c r="E69" s="66"/>
      <c r="F69" s="66"/>
      <c r="G69" s="66"/>
      <c r="H69" s="66"/>
      <c r="J69" s="1"/>
      <c r="K69" s="1"/>
      <c r="L69" s="1"/>
      <c r="M69" s="1"/>
      <c r="N69" s="1"/>
      <c r="O69" s="1"/>
      <c r="P69" s="1"/>
      <c r="Q69" s="1"/>
      <c r="R69" s="1"/>
    </row>
    <row r="70" spans="2:18" ht="15">
      <c r="B70" s="25" t="str">
        <f>IF(C57="Nem","","telefonszáma")</f>
        <v>telefonszáma</v>
      </c>
      <c r="C70" s="66"/>
      <c r="D70" s="66"/>
      <c r="E70" s="66"/>
      <c r="F70" s="66"/>
      <c r="G70" s="66"/>
      <c r="H70" s="66"/>
      <c r="J70" s="1"/>
      <c r="K70" s="1"/>
      <c r="L70" s="1"/>
      <c r="M70" s="1"/>
      <c r="N70" s="1"/>
      <c r="O70" s="1"/>
      <c r="P70" s="1"/>
      <c r="Q70" s="1"/>
      <c r="R70" s="1"/>
    </row>
    <row r="71" spans="2:18" ht="15">
      <c r="B71" s="25" t="str">
        <f>IF(C57="Nem","","e-mail címe")</f>
        <v>e-mail címe</v>
      </c>
      <c r="C71" s="66"/>
      <c r="D71" s="66"/>
      <c r="E71" s="66"/>
      <c r="F71" s="66"/>
      <c r="G71" s="66"/>
      <c r="H71" s="66"/>
      <c r="J71" s="1"/>
      <c r="K71" s="1"/>
      <c r="L71" s="1"/>
      <c r="M71" s="1"/>
      <c r="N71" s="1"/>
      <c r="O71" s="1"/>
      <c r="P71" s="1"/>
      <c r="Q71" s="1"/>
      <c r="R71" s="1"/>
    </row>
    <row r="72" spans="2:18" ht="15">
      <c r="B72" s="67" t="str">
        <f>IF(C57="Nem","","személyi igazolvány száma")</f>
        <v>személyi igazolvány száma</v>
      </c>
      <c r="C72" s="67"/>
      <c r="D72" s="66"/>
      <c r="E72" s="66"/>
      <c r="F72" s="66"/>
      <c r="G72" s="66"/>
      <c r="H72" s="66"/>
      <c r="J72" s="1"/>
      <c r="K72" s="1"/>
      <c r="L72" s="1"/>
      <c r="M72" s="1"/>
      <c r="N72" s="1"/>
      <c r="O72" s="1"/>
      <c r="P72" s="1"/>
      <c r="Q72" s="1"/>
      <c r="R72" s="1"/>
    </row>
    <row r="73" spans="10:18" ht="15">
      <c r="J73" s="1"/>
      <c r="K73" s="1"/>
      <c r="L73" s="1"/>
      <c r="M73" s="1"/>
      <c r="N73" s="1"/>
      <c r="O73" s="1"/>
      <c r="P73" s="1"/>
      <c r="Q73" s="1"/>
      <c r="R73" s="1"/>
    </row>
    <row r="74" spans="1:18" ht="21">
      <c r="A74" s="69" t="str">
        <f>IF(C57="Nem","","A MEGRENDELT ELLENŐRZŐ JEGYEK CÍMLETE ÉS DARABSZÁMA")</f>
        <v>A MEGRENDELT ELLENŐRZŐ JEGYEK CÍMLETE ÉS DARABSZÁMA</v>
      </c>
      <c r="B74" s="69"/>
      <c r="C74" s="69"/>
      <c r="D74" s="69"/>
      <c r="E74" s="69"/>
      <c r="F74" s="69"/>
      <c r="G74" s="69"/>
      <c r="H74" s="69"/>
      <c r="I74" s="3"/>
      <c r="J74" s="4"/>
      <c r="K74" s="4"/>
      <c r="L74" s="4"/>
      <c r="M74" s="4"/>
      <c r="N74" s="4"/>
      <c r="O74" s="4"/>
      <c r="P74" s="4"/>
      <c r="Q74" s="4"/>
      <c r="R74" s="4"/>
    </row>
    <row r="75" spans="10:18" ht="15">
      <c r="J75" s="1"/>
      <c r="K75" s="1"/>
      <c r="L75" s="1"/>
      <c r="M75" s="1"/>
      <c r="N75" s="1"/>
      <c r="O75" s="1"/>
      <c r="P75" s="1"/>
      <c r="Q75" s="1"/>
      <c r="R75" s="1"/>
    </row>
    <row r="76" spans="3:18" ht="15">
      <c r="C76" s="19" t="str">
        <f>IF(C57="Nem","","1 liter")</f>
        <v>1 liter</v>
      </c>
      <c r="D76" s="19" t="str">
        <f>IF(C57="Nem","","2 liter")</f>
        <v>2 liter</v>
      </c>
      <c r="E76" s="19" t="str">
        <f>IF(C57="Nem","","5 liter")</f>
        <v>5 liter</v>
      </c>
      <c r="F76" s="19" t="str">
        <f>IF(C57="Nem","","20 liter")</f>
        <v>20 liter</v>
      </c>
      <c r="J76" s="1"/>
      <c r="K76" s="1"/>
      <c r="L76" s="1"/>
      <c r="M76" s="1"/>
      <c r="N76" s="1"/>
      <c r="O76" s="1"/>
      <c r="P76" s="1"/>
      <c r="Q76" s="1"/>
      <c r="R76" s="1"/>
    </row>
    <row r="77" spans="2:18" ht="15">
      <c r="B77" s="18" t="str">
        <f>IF(C57="Nem","","darabszám")</f>
        <v>darabszám</v>
      </c>
      <c r="C77" s="16"/>
      <c r="D77" s="16"/>
      <c r="E77" s="16"/>
      <c r="F77" s="16"/>
      <c r="J77" s="1"/>
      <c r="K77" s="1"/>
      <c r="L77" s="1"/>
      <c r="M77" s="1"/>
      <c r="N77" s="1"/>
      <c r="O77" s="1"/>
      <c r="P77" s="1"/>
      <c r="Q77" s="1"/>
      <c r="R77" s="1"/>
    </row>
    <row r="78" spans="10:18" ht="15">
      <c r="J78" s="1"/>
      <c r="K78" s="1"/>
      <c r="L78" s="1"/>
      <c r="M78" s="1"/>
      <c r="N78" s="1"/>
      <c r="O78" s="1"/>
      <c r="P78" s="1"/>
      <c r="Q78" s="1"/>
      <c r="R78" s="1"/>
    </row>
    <row r="79" spans="1:18" ht="21">
      <c r="A79" s="69" t="str">
        <f>IF(C57="Nem","","AZ ÁTVÉTEL TERVEZETT IDŐPONTJA")</f>
        <v>AZ ÁTVÉTEL TERVEZETT IDŐPONTJA</v>
      </c>
      <c r="B79" s="69"/>
      <c r="C79" s="69"/>
      <c r="D79" s="69"/>
      <c r="E79" s="69"/>
      <c r="F79" s="69"/>
      <c r="G79" s="69"/>
      <c r="H79" s="69"/>
      <c r="J79" s="1"/>
      <c r="K79" s="1"/>
      <c r="L79" s="1"/>
      <c r="M79" s="1"/>
      <c r="N79" s="1"/>
      <c r="O79" s="1"/>
      <c r="P79" s="1"/>
      <c r="Q79" s="1"/>
      <c r="R79" s="1"/>
    </row>
    <row r="80" spans="10:18" ht="15">
      <c r="J80" s="1"/>
      <c r="K80" s="1"/>
      <c r="L80" s="1"/>
      <c r="M80" s="1"/>
      <c r="N80" s="1"/>
      <c r="O80" s="1"/>
      <c r="P80" s="1"/>
      <c r="Q80" s="1"/>
      <c r="R80" s="1"/>
    </row>
    <row r="81" spans="2:18" ht="15">
      <c r="B81" s="18" t="str">
        <f>IF(C57="Nem","","Év")</f>
        <v>Év</v>
      </c>
      <c r="C81" s="14"/>
      <c r="J81" s="1"/>
      <c r="K81" s="1"/>
      <c r="L81" s="1"/>
      <c r="M81" s="1"/>
      <c r="N81" s="1"/>
      <c r="O81" s="1"/>
      <c r="P81" s="1"/>
      <c r="Q81" s="1"/>
      <c r="R81" s="1"/>
    </row>
    <row r="82" spans="2:18" ht="15">
      <c r="B82" s="18" t="str">
        <f>IF(C57="Nem","","Hó")</f>
        <v>Hó</v>
      </c>
      <c r="C82" s="47"/>
      <c r="J82" s="1"/>
      <c r="K82" s="1"/>
      <c r="L82" s="1"/>
      <c r="M82" s="1"/>
      <c r="N82" s="1"/>
      <c r="O82" s="1"/>
      <c r="P82" s="1"/>
      <c r="Q82" s="1"/>
      <c r="R82" s="1"/>
    </row>
    <row r="83" spans="1:18" s="3" customFormat="1" ht="15">
      <c r="A83" s="5"/>
      <c r="B83" s="18" t="str">
        <f>IF(C57="Nem","","Nap")</f>
        <v>Nap</v>
      </c>
      <c r="C83" s="14"/>
      <c r="D83" s="5"/>
      <c r="E83" s="5"/>
      <c r="F83" s="5"/>
      <c r="G83" s="5"/>
      <c r="H83" s="5"/>
      <c r="J83" s="4"/>
      <c r="K83" s="4"/>
      <c r="L83" s="4"/>
      <c r="M83" s="4"/>
      <c r="N83" s="4"/>
      <c r="O83" s="4"/>
      <c r="P83" s="4"/>
      <c r="Q83" s="4"/>
      <c r="R83" s="4"/>
    </row>
    <row r="84" spans="1:18" s="3" customFormat="1" ht="15">
      <c r="A84" s="5"/>
      <c r="B84" s="18" t="s">
        <v>35</v>
      </c>
      <c r="C84" s="46"/>
      <c r="D84" s="5"/>
      <c r="E84" s="5"/>
      <c r="F84" s="5"/>
      <c r="G84" s="5"/>
      <c r="H84" s="5"/>
      <c r="J84" s="4"/>
      <c r="K84" s="4"/>
      <c r="L84" s="4"/>
      <c r="M84" s="4"/>
      <c r="N84" s="4"/>
      <c r="O84" s="4"/>
      <c r="P84" s="4"/>
      <c r="Q84" s="4"/>
      <c r="R84" s="4"/>
    </row>
    <row r="85" spans="10:18" ht="15">
      <c r="J85" s="1"/>
      <c r="K85" s="1"/>
      <c r="L85" s="1"/>
      <c r="M85" s="1"/>
      <c r="N85" s="1"/>
      <c r="O85" s="1"/>
      <c r="P85" s="1"/>
      <c r="Q85" s="1"/>
      <c r="R85" s="1"/>
    </row>
    <row r="86" spans="1:18" ht="21">
      <c r="A86" s="69" t="str">
        <f>IF(C57="Nem","","CSATOLANDÓ MELLÉKLETEK AZ IGÉNYLÉSHEZ")</f>
        <v>CSATOLANDÓ MELLÉKLETEK AZ IGÉNYLÉSHEZ</v>
      </c>
      <c r="B86" s="69"/>
      <c r="C86" s="69"/>
      <c r="D86" s="69"/>
      <c r="E86" s="69"/>
      <c r="F86" s="69"/>
      <c r="G86" s="69"/>
      <c r="H86" s="69"/>
      <c r="J86" s="1"/>
      <c r="K86" s="1"/>
      <c r="L86" s="1"/>
      <c r="M86" s="1"/>
      <c r="N86" s="1"/>
      <c r="O86" s="1"/>
      <c r="P86" s="1"/>
      <c r="Q86" s="1"/>
      <c r="R86" s="1"/>
    </row>
    <row r="87" spans="6:18" ht="15">
      <c r="F87" s="68" t="str">
        <f>IF(C57="Nem","","Aláírás")</f>
        <v>Aláírás</v>
      </c>
      <c r="G87" s="68"/>
      <c r="H87" s="68"/>
      <c r="J87" s="1"/>
      <c r="K87" s="1"/>
      <c r="L87" s="1"/>
      <c r="M87" s="1"/>
      <c r="N87" s="1"/>
      <c r="O87" s="1"/>
      <c r="P87" s="1"/>
      <c r="Q87" s="1"/>
      <c r="R87" s="1"/>
    </row>
    <row r="88" spans="2:8" s="3" customFormat="1" ht="15">
      <c r="B88" s="71" t="str">
        <f>IF(C57="Nem","","Meghatalmazás")</f>
        <v>Meghatalmazás</v>
      </c>
      <c r="C88" s="71"/>
      <c r="F88" s="65"/>
      <c r="G88" s="65"/>
      <c r="H88" s="65"/>
    </row>
    <row r="89" spans="2:8" s="3" customFormat="1" ht="15">
      <c r="B89" s="71" t="str">
        <f>IF(C57="Nem","","Aláírás címpéldány")</f>
        <v>Aláírás címpéldány</v>
      </c>
      <c r="C89" s="71"/>
      <c r="F89" s="65"/>
      <c r="G89" s="65"/>
      <c r="H89" s="65"/>
    </row>
    <row r="90" spans="6:8" ht="15">
      <c r="F90" s="68" t="str">
        <f>IF(C57="Nem","","Dátum")</f>
        <v>Dátum</v>
      </c>
      <c r="G90" s="68"/>
      <c r="H90" s="68"/>
    </row>
  </sheetData>
  <sheetProtection formatCells="0"/>
  <protectedRanges>
    <protectedRange sqref="E31:G44" name="Tartom?ny1"/>
  </protectedRanges>
  <mergeCells count="99">
    <mergeCell ref="D72:H72"/>
    <mergeCell ref="A4:H4"/>
    <mergeCell ref="A20:H20"/>
    <mergeCell ref="F59:H60"/>
    <mergeCell ref="C13:H13"/>
    <mergeCell ref="A28:H28"/>
    <mergeCell ref="C15:H15"/>
    <mergeCell ref="C17:H17"/>
    <mergeCell ref="B18:C18"/>
    <mergeCell ref="D18:H18"/>
    <mergeCell ref="F90:H90"/>
    <mergeCell ref="F61:H61"/>
    <mergeCell ref="F62:H63"/>
    <mergeCell ref="F87:H87"/>
    <mergeCell ref="C70:H70"/>
    <mergeCell ref="C16:H16"/>
    <mergeCell ref="C30:D30"/>
    <mergeCell ref="E30:F30"/>
    <mergeCell ref="G30:H30"/>
    <mergeCell ref="B88:C88"/>
    <mergeCell ref="E7:H7"/>
    <mergeCell ref="C8:H8"/>
    <mergeCell ref="B7:D7"/>
    <mergeCell ref="A3:H3"/>
    <mergeCell ref="C11:H11"/>
    <mergeCell ref="B53:H53"/>
    <mergeCell ref="A26:H26"/>
    <mergeCell ref="B21:H21"/>
    <mergeCell ref="A23:C23"/>
    <mergeCell ref="D23:H23"/>
    <mergeCell ref="A56:H56"/>
    <mergeCell ref="A59:E64"/>
    <mergeCell ref="A86:H86"/>
    <mergeCell ref="A65:A67"/>
    <mergeCell ref="C71:H71"/>
    <mergeCell ref="A1:H1"/>
    <mergeCell ref="A2:H2"/>
    <mergeCell ref="A11:A13"/>
    <mergeCell ref="C5:H5"/>
    <mergeCell ref="C6:H6"/>
    <mergeCell ref="C12:H12"/>
    <mergeCell ref="A50:H50"/>
    <mergeCell ref="B52:F52"/>
    <mergeCell ref="B54:H54"/>
    <mergeCell ref="A24:C24"/>
    <mergeCell ref="A25:C25"/>
    <mergeCell ref="D25:H25"/>
    <mergeCell ref="C37:D37"/>
    <mergeCell ref="E37:F37"/>
    <mergeCell ref="F88:H89"/>
    <mergeCell ref="C65:H65"/>
    <mergeCell ref="B72:C72"/>
    <mergeCell ref="F58:H58"/>
    <mergeCell ref="A74:H74"/>
    <mergeCell ref="A79:H79"/>
    <mergeCell ref="C69:H69"/>
    <mergeCell ref="C67:H67"/>
    <mergeCell ref="C66:H66"/>
    <mergeCell ref="B89:C89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</mergeCells>
  <dataValidations count="2">
    <dataValidation type="list" allowBlank="1" showInputMessage="1" showErrorMessage="1" sqref="C57">
      <formula1>"Igen,Nem"</formula1>
    </dataValidation>
    <dataValidation type="list" allowBlank="1" showInputMessage="1" showErrorMessage="1" sqref="G48:G49 G51:G52">
      <formula1>"Igen, Nem"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</dc:creator>
  <cp:keywords/>
  <dc:description/>
  <cp:lastModifiedBy>Szmilkó Gabriella</cp:lastModifiedBy>
  <cp:lastPrinted>2014-11-28T08:30:01Z</cp:lastPrinted>
  <dcterms:created xsi:type="dcterms:W3CDTF">2014-10-08T07:37:55Z</dcterms:created>
  <dcterms:modified xsi:type="dcterms:W3CDTF">2015-11-04T09:57:23Z</dcterms:modified>
  <cp:category/>
  <cp:version/>
  <cp:contentType/>
  <cp:contentStatus/>
</cp:coreProperties>
</file>