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lenörzési díj\Formanyomtatványok\"/>
    </mc:Choice>
  </mc:AlternateContent>
  <bookViews>
    <workbookView xWindow="0" yWindow="0" windowWidth="28800" windowHeight="124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E21" i="1" l="1"/>
  <c r="E30" i="1" l="1"/>
  <c r="G30" i="1" s="1"/>
  <c r="E33" i="1"/>
  <c r="E32" i="1"/>
  <c r="E31" i="1"/>
  <c r="E29" i="1"/>
  <c r="E28" i="1"/>
  <c r="E27" i="1"/>
  <c r="E26" i="1"/>
  <c r="E25" i="1"/>
  <c r="E24" i="1"/>
  <c r="E23" i="1"/>
  <c r="E22" i="1"/>
  <c r="A43" i="1"/>
  <c r="G33" i="1"/>
  <c r="G32" i="1"/>
  <c r="G31" i="1"/>
  <c r="G29" i="1"/>
  <c r="G28" i="1"/>
  <c r="G27" i="1"/>
  <c r="G26" i="1"/>
  <c r="G25" i="1"/>
  <c r="G24" i="1"/>
  <c r="G23" i="1"/>
  <c r="G22" i="1"/>
  <c r="G21" i="1"/>
  <c r="G34" i="1" l="1"/>
  <c r="B69" i="1" l="1"/>
  <c r="B65" i="1" l="1"/>
  <c r="A67" i="1" l="1"/>
  <c r="A60" i="1"/>
  <c r="A55" i="1"/>
  <c r="F42" i="1"/>
  <c r="F45" i="1"/>
  <c r="F79" i="1"/>
  <c r="F76" i="1"/>
  <c r="B70" i="1"/>
  <c r="B64" i="1"/>
  <c r="B63" i="1"/>
  <c r="B62" i="1"/>
  <c r="B58" i="1"/>
  <c r="F57" i="1"/>
  <c r="E57" i="1"/>
  <c r="D57" i="1"/>
  <c r="C57" i="1"/>
  <c r="B52" i="1"/>
  <c r="B51" i="1"/>
  <c r="B50" i="1"/>
  <c r="A50" i="1"/>
  <c r="E34" i="1" l="1"/>
</calcChain>
</file>

<file path=xl/sharedStrings.xml><?xml version="1.0" encoding="utf-8"?>
<sst xmlns="http://schemas.openxmlformats.org/spreadsheetml/2006/main" count="31" uniqueCount="28">
  <si>
    <t>Származási bizonyítvánnyal rendelkező tételek</t>
  </si>
  <si>
    <t>GA száma</t>
  </si>
  <si>
    <t>neve</t>
  </si>
  <si>
    <t>címe</t>
  </si>
  <si>
    <t>e-mail címe</t>
  </si>
  <si>
    <t>adószáma vagy adóazonosító jele</t>
  </si>
  <si>
    <t>telefonszáma</t>
  </si>
  <si>
    <t>egyéb</t>
  </si>
  <si>
    <t>ELLENŐRZÉSI DÍJ BEJELENTŐLAP</t>
  </si>
  <si>
    <t>Igényel ellenőrzőjegyet?</t>
  </si>
  <si>
    <t>Igen</t>
  </si>
  <si>
    <t>összesen</t>
  </si>
  <si>
    <t>kiszerelési egység űrmértéke (liter)</t>
  </si>
  <si>
    <t>a bejelentő</t>
  </si>
  <si>
    <t>jelen bejelentéshez kapcsolattartó</t>
  </si>
  <si>
    <t>a bortételhez tartozó C-típusú származási bizonyítvány száma:</t>
  </si>
  <si>
    <t>lédig</t>
  </si>
  <si>
    <t>a 30/2014. (XII. 5.) FM rendelet alapján</t>
  </si>
  <si>
    <t>A BORTÉTEL ADATAI</t>
  </si>
  <si>
    <t>AZ ELLENŐRZÉSI DÍJ MÉRTÉKE</t>
  </si>
  <si>
    <t>A BEJELENTŐ ADATAI</t>
  </si>
  <si>
    <t>NYILATKOZAT AZ ÉRTÉKESÍTÉSI CÉLORSZÁGRÓL</t>
  </si>
  <si>
    <t>ELLENŐRZŐ JEGY IGÉNYLÉSE</t>
  </si>
  <si>
    <t>A Bejelentőlapot elektronikus (Excel) formátumban, valamint kinyomtatott, aláírt, bescannelt formában is szíveskedjen elküldeni az ellenorzesidij@hnt.hu email-címre.</t>
  </si>
  <si>
    <t>összes mennyiség (l)</t>
  </si>
  <si>
    <t>Ellenőrzési díj összege (Ft)</t>
  </si>
  <si>
    <t>mennyiség (db)</t>
  </si>
  <si>
    <t>A tételt kizárólag Magyarországon kívánja értékesíteni?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</si>
</sst>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db&quot;"/>
    <numFmt numFmtId="165" formatCode="#,##0\ &quot;Ft&quot;"/>
    <numFmt numFmtId="166" formatCode="#,##0&quot; liter&quot;"/>
  </numFmts>
  <fonts count="9" x14ac:knownFonts="1">
    <font>
      <sz val="11"/>
      <color theme="1"/>
      <name val="Calibri"/>
      <family val="2"/>
      <charset val="238"/>
      <scheme val="minor"/>
    </font>
    <font>
      <i/>
      <sz val="16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Alignment="1" applyProtection="1"/>
    <xf numFmtId="0" fontId="0" fillId="0" borderId="1" xfId="0" applyBorder="1" applyAlignment="1" applyProtection="1">
      <alignment horizontal="left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/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right"/>
    </xf>
    <xf numFmtId="165" fontId="0" fillId="0" borderId="7" xfId="0" applyNumberForma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right"/>
    </xf>
    <xf numFmtId="166" fontId="0" fillId="0" borderId="1" xfId="0" applyNumberForma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</cellXfs>
  <cellStyles count="1">
    <cellStyle name="Normál" xfId="0" builtinId="0"/>
  </cellStyles>
  <dxfs count="1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view="pageBreakPreview" topLeftCell="A37" zoomScale="150" zoomScaleNormal="100" zoomScaleSheetLayoutView="150" workbookViewId="0">
      <selection activeCell="K12" sqref="K12"/>
    </sheetView>
  </sheetViews>
  <sheetFormatPr defaultColWidth="9" defaultRowHeight="15" x14ac:dyDescent="0.25"/>
  <cols>
    <col min="1" max="1" width="15.85546875" style="10" customWidth="1"/>
    <col min="2" max="2" width="13" style="10" customWidth="1"/>
    <col min="3" max="6" width="9.7109375" style="10" customWidth="1"/>
    <col min="7" max="7" width="19.28515625" style="10" customWidth="1"/>
    <col min="8" max="8" width="0.42578125" style="10" hidden="1" customWidth="1"/>
    <col min="9" max="17" width="9.7109375" style="10" customWidth="1"/>
    <col min="18" max="16384" width="9" style="10"/>
  </cols>
  <sheetData>
    <row r="1" spans="1:17" ht="23.25" x14ac:dyDescent="0.35">
      <c r="A1" s="37" t="s">
        <v>8</v>
      </c>
      <c r="B1" s="37"/>
      <c r="C1" s="37"/>
      <c r="D1" s="37"/>
      <c r="E1" s="37"/>
      <c r="F1" s="37"/>
      <c r="G1" s="3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5">
      <c r="A2" s="38" t="s">
        <v>0</v>
      </c>
      <c r="B2" s="38"/>
      <c r="C2" s="38"/>
      <c r="D2" s="38"/>
      <c r="E2" s="38"/>
      <c r="F2" s="38"/>
      <c r="G2" s="38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33" t="s">
        <v>17</v>
      </c>
      <c r="B3" s="33"/>
      <c r="C3" s="33"/>
      <c r="D3" s="33"/>
      <c r="E3" s="33"/>
      <c r="F3" s="33"/>
      <c r="G3" s="33"/>
      <c r="I3" s="57"/>
      <c r="J3" s="57"/>
      <c r="K3" s="57"/>
      <c r="L3" s="57"/>
      <c r="M3" s="57"/>
      <c r="N3" s="57"/>
      <c r="O3" s="57"/>
      <c r="P3" s="57"/>
      <c r="Q3" s="57"/>
    </row>
    <row r="4" spans="1:17" ht="21" x14ac:dyDescent="0.25">
      <c r="A4" s="34" t="s">
        <v>20</v>
      </c>
      <c r="B4" s="35"/>
      <c r="C4" s="35"/>
      <c r="D4" s="35"/>
      <c r="E4" s="35"/>
      <c r="F4" s="35"/>
      <c r="G4" s="35"/>
    </row>
    <row r="5" spans="1:17" x14ac:dyDescent="0.25">
      <c r="A5" s="6" t="s">
        <v>13</v>
      </c>
      <c r="B5" s="7" t="s">
        <v>2</v>
      </c>
      <c r="C5" s="40"/>
      <c r="D5" s="41"/>
      <c r="E5" s="41"/>
      <c r="F5" s="41"/>
      <c r="G5" s="42"/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25">
      <c r="A6" s="57"/>
      <c r="B6" s="7" t="s">
        <v>3</v>
      </c>
      <c r="C6" s="40"/>
      <c r="D6" s="41"/>
      <c r="E6" s="41"/>
      <c r="F6" s="41"/>
      <c r="G6" s="42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25">
      <c r="A7" s="57"/>
      <c r="B7" s="43" t="s">
        <v>5</v>
      </c>
      <c r="C7" s="44"/>
      <c r="D7" s="45"/>
      <c r="E7" s="40"/>
      <c r="F7" s="41"/>
      <c r="G7" s="42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59"/>
      <c r="B8" s="7" t="s">
        <v>4</v>
      </c>
      <c r="C8" s="40"/>
      <c r="D8" s="41"/>
      <c r="E8" s="41"/>
      <c r="F8" s="41"/>
      <c r="G8" s="42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57"/>
      <c r="B9" s="7" t="s">
        <v>1</v>
      </c>
      <c r="C9" s="40"/>
      <c r="D9" s="41"/>
      <c r="E9" s="41"/>
      <c r="F9" s="41"/>
      <c r="G9" s="42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25">
      <c r="A10" s="59"/>
      <c r="B10" s="57"/>
      <c r="C10" s="57"/>
      <c r="D10" s="57"/>
      <c r="E10" s="57"/>
      <c r="F10" s="57"/>
      <c r="G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5" customHeight="1" x14ac:dyDescent="0.25">
      <c r="A11" s="39" t="s">
        <v>14</v>
      </c>
      <c r="B11" s="8" t="s">
        <v>2</v>
      </c>
      <c r="C11" s="46"/>
      <c r="D11" s="46"/>
      <c r="E11" s="46"/>
      <c r="F11" s="46"/>
      <c r="G11" s="46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3.5" customHeight="1" x14ac:dyDescent="0.25">
      <c r="A12" s="39"/>
      <c r="B12" s="8" t="s">
        <v>6</v>
      </c>
      <c r="C12" s="46"/>
      <c r="D12" s="46"/>
      <c r="E12" s="46"/>
      <c r="F12" s="46"/>
      <c r="G12" s="46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25">
      <c r="A13" s="39"/>
      <c r="B13" s="8" t="s">
        <v>4</v>
      </c>
      <c r="C13" s="46"/>
      <c r="D13" s="46"/>
      <c r="E13" s="46"/>
      <c r="F13" s="46"/>
      <c r="G13" s="46"/>
      <c r="I13" s="57"/>
      <c r="J13" s="57"/>
      <c r="K13" s="57"/>
      <c r="L13" s="57"/>
      <c r="M13" s="57"/>
      <c r="N13" s="57"/>
      <c r="O13" s="57"/>
      <c r="P13" s="57"/>
      <c r="Q13" s="57"/>
    </row>
    <row r="14" spans="1:17" x14ac:dyDescent="0.25">
      <c r="A14" s="60"/>
      <c r="B14" s="59"/>
      <c r="C14" s="61"/>
      <c r="D14" s="61"/>
      <c r="E14" s="61"/>
      <c r="F14" s="61"/>
      <c r="G14" s="61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21" x14ac:dyDescent="0.25">
      <c r="A15" s="34" t="s">
        <v>18</v>
      </c>
      <c r="B15" s="35"/>
      <c r="C15" s="35"/>
      <c r="D15" s="35"/>
      <c r="E15" s="35"/>
      <c r="F15" s="35"/>
      <c r="G15" s="35"/>
      <c r="I15" s="57"/>
      <c r="J15" s="57"/>
      <c r="K15" s="57"/>
      <c r="L15" s="57"/>
      <c r="M15" s="57"/>
      <c r="N15" s="57"/>
      <c r="O15" s="57"/>
      <c r="P15" s="57"/>
      <c r="Q15" s="57"/>
    </row>
    <row r="16" spans="1:17" x14ac:dyDescent="0.25">
      <c r="A16" s="27" t="s">
        <v>15</v>
      </c>
      <c r="B16" s="28"/>
      <c r="C16" s="28"/>
      <c r="D16" s="28"/>
      <c r="E16" s="29"/>
      <c r="F16" s="30"/>
      <c r="G16" s="31"/>
      <c r="I16" s="57"/>
      <c r="J16" s="57"/>
      <c r="K16" s="57"/>
      <c r="L16" s="57"/>
      <c r="M16" s="57"/>
      <c r="N16" s="57"/>
      <c r="O16" s="57"/>
      <c r="P16" s="57"/>
      <c r="Q16" s="57"/>
    </row>
    <row r="17" spans="1:17" x14ac:dyDescent="0.25">
      <c r="A17" s="62"/>
      <c r="B17" s="62"/>
      <c r="C17" s="62"/>
      <c r="D17" s="62"/>
      <c r="E17" s="61"/>
      <c r="F17" s="61"/>
      <c r="G17" s="61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21" x14ac:dyDescent="0.25">
      <c r="A18" s="34" t="s">
        <v>19</v>
      </c>
      <c r="B18" s="35"/>
      <c r="C18" s="35"/>
      <c r="D18" s="35"/>
      <c r="E18" s="35"/>
      <c r="F18" s="35"/>
      <c r="G18" s="35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5.75" thickBot="1" x14ac:dyDescent="0.3">
      <c r="B19" s="26"/>
      <c r="C19" s="26"/>
      <c r="D19" s="26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30" customHeight="1" thickBot="1" x14ac:dyDescent="0.3">
      <c r="B20" s="14" t="s">
        <v>12</v>
      </c>
      <c r="C20" s="36" t="s">
        <v>26</v>
      </c>
      <c r="D20" s="36"/>
      <c r="E20" s="47" t="s">
        <v>24</v>
      </c>
      <c r="F20" s="47"/>
      <c r="G20" s="47" t="s">
        <v>25</v>
      </c>
      <c r="H20" s="47"/>
      <c r="I20" s="57"/>
      <c r="J20" s="57"/>
      <c r="K20" s="57"/>
      <c r="L20" s="57"/>
      <c r="M20" s="57"/>
      <c r="N20" s="57"/>
      <c r="O20" s="57"/>
      <c r="P20" s="57"/>
    </row>
    <row r="21" spans="1:17" x14ac:dyDescent="0.25">
      <c r="B21" s="15">
        <v>0.5</v>
      </c>
      <c r="C21" s="63"/>
      <c r="D21" s="63"/>
      <c r="E21" s="54">
        <f t="shared" ref="E21:E29" si="0">B21*C21</f>
        <v>0</v>
      </c>
      <c r="F21" s="54"/>
      <c r="G21" s="21">
        <f t="shared" ref="G21:G29" si="1">ROUNDUP(B21,0)*C21*30</f>
        <v>0</v>
      </c>
      <c r="H21" s="57"/>
      <c r="I21" s="57"/>
      <c r="J21" s="57"/>
      <c r="K21" s="57"/>
      <c r="L21" s="57"/>
      <c r="M21" s="57"/>
      <c r="N21" s="57"/>
      <c r="O21" s="57"/>
      <c r="P21" s="57"/>
    </row>
    <row r="22" spans="1:17" x14ac:dyDescent="0.25">
      <c r="B22" s="16">
        <v>0.75</v>
      </c>
      <c r="C22" s="64"/>
      <c r="D22" s="64"/>
      <c r="E22" s="55">
        <f t="shared" si="0"/>
        <v>0</v>
      </c>
      <c r="F22" s="55"/>
      <c r="G22" s="22">
        <f t="shared" si="1"/>
        <v>0</v>
      </c>
      <c r="H22" s="57"/>
      <c r="I22" s="57"/>
      <c r="J22" s="57"/>
      <c r="K22" s="57"/>
      <c r="L22" s="57"/>
      <c r="M22" s="57"/>
      <c r="N22" s="57"/>
      <c r="O22" s="57"/>
      <c r="P22" s="57"/>
    </row>
    <row r="23" spans="1:17" x14ac:dyDescent="0.25">
      <c r="B23" s="16">
        <v>1</v>
      </c>
      <c r="C23" s="64"/>
      <c r="D23" s="64"/>
      <c r="E23" s="55">
        <f t="shared" si="0"/>
        <v>0</v>
      </c>
      <c r="F23" s="55"/>
      <c r="G23" s="22">
        <f t="shared" si="1"/>
        <v>0</v>
      </c>
      <c r="H23" s="57"/>
      <c r="I23" s="57"/>
      <c r="J23" s="57"/>
      <c r="K23" s="57"/>
      <c r="L23" s="57"/>
      <c r="M23" s="57"/>
      <c r="N23" s="57"/>
      <c r="O23" s="57"/>
      <c r="P23" s="57"/>
    </row>
    <row r="24" spans="1:17" x14ac:dyDescent="0.25">
      <c r="B24" s="16">
        <v>1.5</v>
      </c>
      <c r="C24" s="64"/>
      <c r="D24" s="64"/>
      <c r="E24" s="55">
        <f t="shared" si="0"/>
        <v>0</v>
      </c>
      <c r="F24" s="55"/>
      <c r="G24" s="22">
        <f t="shared" si="1"/>
        <v>0</v>
      </c>
      <c r="H24" s="57"/>
      <c r="I24" s="57"/>
      <c r="J24" s="57"/>
      <c r="K24" s="57"/>
      <c r="L24" s="57"/>
      <c r="M24" s="57"/>
      <c r="N24" s="57"/>
      <c r="O24" s="57"/>
      <c r="P24" s="57"/>
    </row>
    <row r="25" spans="1:17" x14ac:dyDescent="0.25">
      <c r="B25" s="17">
        <v>2</v>
      </c>
      <c r="C25" s="52"/>
      <c r="D25" s="52"/>
      <c r="E25" s="55">
        <f t="shared" si="0"/>
        <v>0</v>
      </c>
      <c r="F25" s="55"/>
      <c r="G25" s="22">
        <f t="shared" si="1"/>
        <v>0</v>
      </c>
      <c r="H25" s="57"/>
      <c r="I25" s="57"/>
      <c r="J25" s="57"/>
      <c r="K25" s="57"/>
      <c r="L25" s="57"/>
      <c r="M25" s="57"/>
      <c r="N25" s="57"/>
      <c r="O25" s="57"/>
      <c r="P25" s="57"/>
    </row>
    <row r="26" spans="1:17" x14ac:dyDescent="0.25">
      <c r="B26" s="17">
        <v>3</v>
      </c>
      <c r="C26" s="52"/>
      <c r="D26" s="52"/>
      <c r="E26" s="55">
        <f t="shared" si="0"/>
        <v>0</v>
      </c>
      <c r="F26" s="55"/>
      <c r="G26" s="22">
        <f t="shared" si="1"/>
        <v>0</v>
      </c>
      <c r="H26" s="57"/>
      <c r="I26" s="57"/>
      <c r="J26" s="57"/>
      <c r="K26" s="57"/>
      <c r="L26" s="57"/>
      <c r="M26" s="57"/>
      <c r="N26" s="57"/>
      <c r="O26" s="57"/>
      <c r="P26" s="57"/>
    </row>
    <row r="27" spans="1:17" x14ac:dyDescent="0.25">
      <c r="B27" s="17">
        <v>4.5</v>
      </c>
      <c r="C27" s="52"/>
      <c r="D27" s="52"/>
      <c r="E27" s="55">
        <f t="shared" si="0"/>
        <v>0</v>
      </c>
      <c r="F27" s="55"/>
      <c r="G27" s="22">
        <f t="shared" si="1"/>
        <v>0</v>
      </c>
      <c r="H27" s="57"/>
      <c r="I27" s="57"/>
      <c r="J27" s="57"/>
      <c r="K27" s="57"/>
      <c r="L27" s="57"/>
      <c r="M27" s="57"/>
      <c r="N27" s="57"/>
      <c r="O27" s="57"/>
      <c r="P27" s="57"/>
    </row>
    <row r="28" spans="1:17" x14ac:dyDescent="0.25">
      <c r="B28" s="17">
        <v>5</v>
      </c>
      <c r="C28" s="52"/>
      <c r="D28" s="52"/>
      <c r="E28" s="55">
        <f t="shared" si="0"/>
        <v>0</v>
      </c>
      <c r="F28" s="55"/>
      <c r="G28" s="22">
        <f t="shared" si="1"/>
        <v>0</v>
      </c>
      <c r="H28" s="57"/>
      <c r="I28" s="57"/>
      <c r="J28" s="57"/>
      <c r="K28" s="57"/>
      <c r="L28" s="57"/>
      <c r="M28" s="57"/>
      <c r="N28" s="57"/>
      <c r="O28" s="57"/>
      <c r="P28" s="57"/>
    </row>
    <row r="29" spans="1:17" x14ac:dyDescent="0.25">
      <c r="B29" s="17">
        <v>20</v>
      </c>
      <c r="C29" s="52"/>
      <c r="D29" s="52"/>
      <c r="E29" s="55">
        <f t="shared" si="0"/>
        <v>0</v>
      </c>
      <c r="F29" s="55"/>
      <c r="G29" s="22">
        <f t="shared" si="1"/>
        <v>0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ht="15.75" thickBot="1" x14ac:dyDescent="0.3">
      <c r="B30" s="17" t="s">
        <v>16</v>
      </c>
      <c r="C30" s="74"/>
      <c r="D30" s="74"/>
      <c r="E30" s="55">
        <f>C30</f>
        <v>0</v>
      </c>
      <c r="F30" s="55"/>
      <c r="G30" s="22">
        <f>E30*30</f>
        <v>0</v>
      </c>
      <c r="H30" s="57"/>
      <c r="I30" s="57"/>
      <c r="J30" s="57"/>
      <c r="K30" s="57"/>
      <c r="L30" s="57"/>
      <c r="M30" s="57"/>
      <c r="N30" s="57"/>
      <c r="O30" s="57"/>
      <c r="P30" s="57"/>
    </row>
    <row r="31" spans="1:17" ht="15.75" thickBot="1" x14ac:dyDescent="0.3">
      <c r="A31" s="13" t="s">
        <v>7</v>
      </c>
      <c r="B31" s="18"/>
      <c r="C31" s="52"/>
      <c r="D31" s="52"/>
      <c r="E31" s="55">
        <f>B31*C31</f>
        <v>0</v>
      </c>
      <c r="F31" s="55"/>
      <c r="G31" s="22">
        <f t="shared" ref="G31:G33" si="2">ROUNDUP(B31,0)*C31*30</f>
        <v>0</v>
      </c>
      <c r="H31" s="57"/>
      <c r="I31" s="57"/>
      <c r="J31" s="57"/>
      <c r="K31" s="57"/>
      <c r="L31" s="57"/>
      <c r="M31" s="57"/>
      <c r="N31" s="57"/>
      <c r="O31" s="57"/>
      <c r="P31" s="57"/>
    </row>
    <row r="32" spans="1:17" x14ac:dyDescent="0.25">
      <c r="A32" s="11"/>
      <c r="B32" s="18"/>
      <c r="C32" s="52"/>
      <c r="D32" s="52"/>
      <c r="E32" s="55">
        <f>B32*C32</f>
        <v>0</v>
      </c>
      <c r="F32" s="55"/>
      <c r="G32" s="22">
        <f t="shared" si="2"/>
        <v>0</v>
      </c>
      <c r="H32" s="57"/>
      <c r="I32" s="57"/>
      <c r="J32" s="57"/>
      <c r="K32" s="57"/>
      <c r="L32" s="57"/>
      <c r="M32" s="57"/>
      <c r="N32" s="57"/>
      <c r="O32" s="57"/>
      <c r="P32" s="57"/>
    </row>
    <row r="33" spans="1:17" ht="15.75" thickBot="1" x14ac:dyDescent="0.3">
      <c r="A33" s="11"/>
      <c r="B33" s="19"/>
      <c r="C33" s="53"/>
      <c r="D33" s="53"/>
      <c r="E33" s="55">
        <f>B33*C33</f>
        <v>0</v>
      </c>
      <c r="F33" s="55"/>
      <c r="G33" s="22">
        <f t="shared" si="2"/>
        <v>0</v>
      </c>
      <c r="H33" s="57"/>
      <c r="I33" s="57"/>
      <c r="J33" s="57"/>
      <c r="K33" s="57"/>
      <c r="L33" s="57"/>
      <c r="M33" s="57"/>
      <c r="N33" s="57"/>
      <c r="O33" s="57"/>
      <c r="P33" s="57"/>
    </row>
    <row r="34" spans="1:17" ht="15.75" thickBot="1" x14ac:dyDescent="0.3">
      <c r="A34" s="11"/>
      <c r="B34" s="20" t="s">
        <v>11</v>
      </c>
      <c r="C34" s="65"/>
      <c r="D34" s="65"/>
      <c r="E34" s="56">
        <f>SUM(E21:E33)</f>
        <v>0</v>
      </c>
      <c r="F34" s="56"/>
      <c r="G34" s="23">
        <f>SUM(G21:G33)</f>
        <v>0</v>
      </c>
      <c r="H34" s="57"/>
      <c r="I34" s="57"/>
      <c r="J34" s="57"/>
      <c r="K34" s="57"/>
      <c r="L34" s="57"/>
      <c r="M34" s="57"/>
      <c r="N34" s="57"/>
      <c r="O34" s="57"/>
      <c r="P34" s="57"/>
    </row>
    <row r="35" spans="1:17" x14ac:dyDescent="0.25">
      <c r="B35" s="11"/>
      <c r="C35" s="66"/>
      <c r="D35" s="66"/>
      <c r="E35" s="11"/>
      <c r="F35" s="67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21" x14ac:dyDescent="0.25">
      <c r="A36" s="34" t="s">
        <v>21</v>
      </c>
      <c r="B36" s="51"/>
      <c r="C36" s="51"/>
      <c r="D36" s="51"/>
      <c r="E36" s="51"/>
      <c r="F36" s="51"/>
      <c r="G36" s="51"/>
      <c r="H36" s="57"/>
      <c r="I36" s="57"/>
      <c r="J36" s="57"/>
      <c r="K36" s="57"/>
      <c r="L36" s="57"/>
      <c r="M36" s="57"/>
      <c r="N36" s="57"/>
      <c r="O36" s="57"/>
      <c r="P36" s="57"/>
    </row>
    <row r="37" spans="1:17" ht="8.25" customHeight="1" x14ac:dyDescent="0.25">
      <c r="B37" s="11"/>
      <c r="C37" s="66"/>
      <c r="D37" s="66"/>
      <c r="E37" s="11"/>
      <c r="F37" s="67"/>
      <c r="H37" s="57"/>
      <c r="I37" s="57"/>
      <c r="J37" s="57"/>
      <c r="K37" s="57"/>
      <c r="L37" s="57"/>
      <c r="M37" s="57"/>
      <c r="N37" s="57"/>
      <c r="O37" s="57"/>
      <c r="P37" s="57"/>
    </row>
    <row r="38" spans="1:17" ht="14.25" customHeight="1" x14ac:dyDescent="0.25">
      <c r="A38" s="5" t="s">
        <v>27</v>
      </c>
      <c r="B38" s="11"/>
      <c r="D38" s="66"/>
      <c r="E38" s="11"/>
      <c r="F38" s="1" t="s">
        <v>10</v>
      </c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9.75" customHeight="1" x14ac:dyDescent="0.25">
      <c r="B39" s="69"/>
      <c r="C39" s="69"/>
      <c r="D39" s="69"/>
      <c r="E39" s="69"/>
      <c r="F39" s="69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21" x14ac:dyDescent="0.25">
      <c r="A40" s="34" t="s">
        <v>22</v>
      </c>
      <c r="B40" s="35"/>
      <c r="C40" s="35"/>
      <c r="D40" s="35"/>
      <c r="E40" s="35"/>
      <c r="F40" s="35"/>
      <c r="G40" s="35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 customHeight="1" x14ac:dyDescent="0.25">
      <c r="A41" s="5" t="s">
        <v>9</v>
      </c>
      <c r="C41" s="1" t="s">
        <v>10</v>
      </c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3.5" customHeight="1" x14ac:dyDescent="0.25">
      <c r="F42" s="32" t="str">
        <f>IF(C41="Nem","Aláírás","")</f>
        <v/>
      </c>
      <c r="G42" s="32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15" customHeight="1" x14ac:dyDescent="0.25">
      <c r="A43" s="70" t="str">
        <f>IF(AND(C41="Nem",F38="Igen"),"Tudomásul veszem, hogy az ellenőrző jegy nem igénylése és a termékek kiszerelésén való fel nem tüntetése az ellenőrzési díj megfizetésének tételes ellenőrzésekor kiemelt kockázatot jelent, amely ennek megfelelően fokozott ellenőrzést von maga után.","")</f>
        <v/>
      </c>
      <c r="B43" s="70"/>
      <c r="C43" s="70"/>
      <c r="D43" s="70"/>
      <c r="E43" s="70"/>
      <c r="F43" s="32"/>
      <c r="G43" s="32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5" customHeight="1" x14ac:dyDescent="0.25">
      <c r="A44" s="70"/>
      <c r="B44" s="70"/>
      <c r="C44" s="70"/>
      <c r="D44" s="70"/>
      <c r="E44" s="70"/>
      <c r="F44" s="32"/>
      <c r="G44" s="32"/>
      <c r="I44" s="68"/>
      <c r="J44" s="68"/>
      <c r="K44" s="68"/>
      <c r="L44" s="68"/>
      <c r="M44" s="68"/>
      <c r="N44" s="68"/>
      <c r="O44" s="68"/>
      <c r="P44" s="68"/>
      <c r="Q44" s="68"/>
    </row>
    <row r="45" spans="1:17" ht="15" customHeight="1" x14ac:dyDescent="0.25">
      <c r="A45" s="70"/>
      <c r="B45" s="70"/>
      <c r="C45" s="70"/>
      <c r="D45" s="70"/>
      <c r="E45" s="70"/>
      <c r="F45" s="32" t="str">
        <f>IF(C41="Nem","Dátum","")</f>
        <v/>
      </c>
      <c r="G45" s="32"/>
      <c r="I45" s="68"/>
      <c r="J45" s="68"/>
      <c r="K45" s="68"/>
      <c r="L45" s="68"/>
      <c r="M45" s="68"/>
      <c r="N45" s="68"/>
      <c r="O45" s="68"/>
      <c r="P45" s="68"/>
      <c r="Q45" s="68"/>
    </row>
    <row r="46" spans="1:17" ht="15" customHeight="1" x14ac:dyDescent="0.25">
      <c r="A46" s="70"/>
      <c r="B46" s="70"/>
      <c r="C46" s="70"/>
      <c r="D46" s="70"/>
      <c r="E46" s="70"/>
      <c r="F46" s="32"/>
      <c r="G46" s="32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23.25" customHeight="1" x14ac:dyDescent="0.25">
      <c r="A47" s="70"/>
      <c r="B47" s="70"/>
      <c r="C47" s="70"/>
      <c r="D47" s="70"/>
      <c r="E47" s="70"/>
      <c r="F47" s="32"/>
      <c r="G47" s="32"/>
      <c r="I47" s="68"/>
      <c r="J47" s="68"/>
      <c r="K47" s="68"/>
      <c r="L47" s="68"/>
      <c r="M47" s="68"/>
      <c r="N47" s="68"/>
      <c r="O47" s="68"/>
      <c r="P47" s="68"/>
      <c r="Q47" s="68"/>
    </row>
    <row r="48" spans="1:17" ht="15" customHeight="1" x14ac:dyDescent="0.25">
      <c r="A48" s="71"/>
      <c r="B48" s="71"/>
      <c r="C48" s="71"/>
      <c r="D48" s="71"/>
      <c r="E48" s="71"/>
      <c r="F48" s="72"/>
      <c r="G48" s="72"/>
      <c r="I48" s="68"/>
      <c r="J48" s="68"/>
      <c r="K48" s="68"/>
      <c r="L48" s="68"/>
      <c r="M48" s="68"/>
      <c r="N48" s="68"/>
      <c r="O48" s="68"/>
      <c r="P48" s="68"/>
      <c r="Q48" s="68"/>
    </row>
    <row r="49" spans="1:17" x14ac:dyDescent="0.25">
      <c r="I49" s="68"/>
      <c r="J49" s="68"/>
      <c r="K49" s="68"/>
      <c r="L49" s="68"/>
      <c r="M49" s="68"/>
      <c r="N49" s="68"/>
      <c r="O49" s="68"/>
      <c r="P49" s="68"/>
      <c r="Q49" s="68"/>
    </row>
    <row r="50" spans="1:17" x14ac:dyDescent="0.25">
      <c r="A50" s="2" t="str">
        <f>IF(C41="Nem","","Átvevő")</f>
        <v>Átvevő</v>
      </c>
      <c r="B50" s="9" t="str">
        <f>IF(C41="Nem","","neve")</f>
        <v>neve</v>
      </c>
      <c r="C50" s="46"/>
      <c r="D50" s="46"/>
      <c r="E50" s="46"/>
      <c r="F50" s="46"/>
      <c r="G50" s="46"/>
      <c r="I50" s="68"/>
      <c r="J50" s="68"/>
      <c r="K50" s="68"/>
      <c r="L50" s="68"/>
      <c r="M50" s="68"/>
      <c r="N50" s="68"/>
      <c r="O50" s="68"/>
      <c r="P50" s="68"/>
      <c r="Q50" s="68"/>
    </row>
    <row r="51" spans="1:17" x14ac:dyDescent="0.25">
      <c r="B51" s="9" t="str">
        <f>IF(C41="Nem","","telefonszáma")</f>
        <v>telefonszáma</v>
      </c>
      <c r="C51" s="46"/>
      <c r="D51" s="46"/>
      <c r="E51" s="46"/>
      <c r="F51" s="46"/>
      <c r="G51" s="46"/>
      <c r="I51" s="68"/>
      <c r="J51" s="68"/>
      <c r="K51" s="68"/>
      <c r="L51" s="68"/>
      <c r="M51" s="68"/>
      <c r="N51" s="68"/>
      <c r="O51" s="68"/>
      <c r="P51" s="68"/>
      <c r="Q51" s="68"/>
    </row>
    <row r="52" spans="1:17" x14ac:dyDescent="0.25">
      <c r="B52" s="43" t="str">
        <f>IF(C41="Nem","","személyi igazolvány száma")</f>
        <v>személyi igazolvány száma</v>
      </c>
      <c r="C52" s="44"/>
      <c r="D52" s="45"/>
      <c r="E52" s="40"/>
      <c r="F52" s="41"/>
      <c r="G52" s="42"/>
      <c r="I52" s="68"/>
      <c r="J52" s="68"/>
      <c r="K52" s="68"/>
      <c r="L52" s="68"/>
      <c r="M52" s="68"/>
      <c r="N52" s="68"/>
      <c r="O52" s="68"/>
      <c r="P52" s="68"/>
      <c r="Q52" s="68"/>
    </row>
    <row r="53" spans="1:17" x14ac:dyDescent="0.25">
      <c r="I53" s="68"/>
      <c r="J53" s="68"/>
      <c r="K53" s="68"/>
      <c r="L53" s="68"/>
      <c r="M53" s="68"/>
      <c r="N53" s="68"/>
      <c r="O53" s="68"/>
      <c r="P53" s="68"/>
      <c r="Q53" s="68"/>
    </row>
    <row r="54" spans="1:17" x14ac:dyDescent="0.25"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1" x14ac:dyDescent="0.25">
      <c r="A55" s="58" t="str">
        <f>IF(C41="Nem","","A megrendelt ellenőrző jegyek címlete és darabszáma")</f>
        <v>A megrendelt ellenőrző jegyek címlete és darabszáma</v>
      </c>
      <c r="B55" s="58"/>
      <c r="C55" s="58"/>
      <c r="D55" s="58"/>
      <c r="E55" s="58"/>
      <c r="F55" s="58"/>
      <c r="G55" s="58"/>
      <c r="I55" s="68"/>
      <c r="J55" s="68"/>
      <c r="K55" s="68"/>
      <c r="L55" s="68"/>
      <c r="M55" s="68"/>
      <c r="N55" s="68"/>
      <c r="O55" s="68"/>
      <c r="P55" s="68"/>
      <c r="Q55" s="68"/>
    </row>
    <row r="56" spans="1:17" x14ac:dyDescent="0.25">
      <c r="I56" s="68"/>
      <c r="J56" s="68"/>
      <c r="K56" s="68"/>
      <c r="L56" s="68"/>
      <c r="M56" s="68"/>
      <c r="N56" s="68"/>
      <c r="O56" s="68"/>
      <c r="P56" s="68"/>
      <c r="Q56" s="68"/>
    </row>
    <row r="57" spans="1:17" x14ac:dyDescent="0.25">
      <c r="C57" s="4" t="str">
        <f>IF(C41="Nem","","1 liter")</f>
        <v>1 liter</v>
      </c>
      <c r="D57" s="4" t="str">
        <f>IF(C41="Nem","","2 liter")</f>
        <v>2 liter</v>
      </c>
      <c r="E57" s="4" t="str">
        <f>IF(C41="Nem","","5 liter")</f>
        <v>5 liter</v>
      </c>
      <c r="F57" s="4" t="str">
        <f>IF(C41="Nem","","20 liter")</f>
        <v>20 liter</v>
      </c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B58" s="3" t="str">
        <f>IF(C41="Nem","","darabszám")</f>
        <v>darabszám</v>
      </c>
      <c r="C58" s="25"/>
      <c r="D58" s="25"/>
      <c r="E58" s="25"/>
      <c r="F58" s="25"/>
      <c r="I58" s="68"/>
      <c r="J58" s="68"/>
      <c r="K58" s="68"/>
      <c r="L58" s="68"/>
      <c r="M58" s="68"/>
      <c r="N58" s="68"/>
      <c r="O58" s="68"/>
      <c r="P58" s="68"/>
      <c r="Q58" s="68"/>
    </row>
    <row r="59" spans="1:17" x14ac:dyDescent="0.25"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21" x14ac:dyDescent="0.25">
      <c r="A60" s="58" t="str">
        <f>IF(C41="Nem","","Az átvétel tervezett időpontja")</f>
        <v>Az átvétel tervezett időpontja</v>
      </c>
      <c r="B60" s="58"/>
      <c r="C60" s="58"/>
      <c r="D60" s="58"/>
      <c r="E60" s="58"/>
      <c r="F60" s="58"/>
      <c r="G60" s="58"/>
      <c r="I60" s="68"/>
      <c r="J60" s="68"/>
      <c r="K60" s="68"/>
      <c r="L60" s="68"/>
      <c r="M60" s="68"/>
      <c r="N60" s="68"/>
      <c r="O60" s="68"/>
      <c r="P60" s="68"/>
      <c r="Q60" s="68"/>
    </row>
    <row r="61" spans="1:17" x14ac:dyDescent="0.25">
      <c r="I61" s="68"/>
      <c r="J61" s="68"/>
      <c r="K61" s="68"/>
      <c r="L61" s="68"/>
      <c r="M61" s="68"/>
      <c r="N61" s="68"/>
      <c r="O61" s="68"/>
      <c r="P61" s="68"/>
      <c r="Q61" s="68"/>
    </row>
    <row r="62" spans="1:17" x14ac:dyDescent="0.25">
      <c r="B62" s="3" t="str">
        <f>IF(C41="Nem","","Év")</f>
        <v>Év</v>
      </c>
      <c r="C62" s="24"/>
      <c r="I62" s="68"/>
      <c r="J62" s="68"/>
      <c r="K62" s="68"/>
      <c r="L62" s="68"/>
      <c r="M62" s="68"/>
      <c r="N62" s="68"/>
      <c r="O62" s="68"/>
      <c r="P62" s="68"/>
      <c r="Q62" s="68"/>
    </row>
    <row r="63" spans="1:17" x14ac:dyDescent="0.25">
      <c r="B63" s="3" t="str">
        <f>IF(C41="Nem","","Hó")</f>
        <v>Hó</v>
      </c>
      <c r="C63" s="24"/>
      <c r="I63" s="68"/>
      <c r="J63" s="68"/>
      <c r="K63" s="68"/>
      <c r="L63" s="68"/>
      <c r="M63" s="68"/>
      <c r="N63" s="68"/>
      <c r="O63" s="68"/>
      <c r="P63" s="68"/>
      <c r="Q63" s="68"/>
    </row>
    <row r="64" spans="1:17" x14ac:dyDescent="0.25">
      <c r="B64" s="3" t="str">
        <f>IF(C41="Nem","","Nap")</f>
        <v>Nap</v>
      </c>
      <c r="C64" s="24"/>
      <c r="I64" s="68"/>
      <c r="J64" s="68"/>
      <c r="K64" s="68"/>
      <c r="L64" s="68"/>
      <c r="M64" s="68"/>
      <c r="N64" s="68"/>
      <c r="O64" s="68"/>
      <c r="P64" s="68"/>
      <c r="Q64" s="68"/>
    </row>
    <row r="65" spans="1:17" x14ac:dyDescent="0.25">
      <c r="B65" s="3" t="str">
        <f>IF(C41="Nem","","Óra")</f>
        <v>Óra</v>
      </c>
      <c r="C65" s="75"/>
      <c r="I65" s="68"/>
      <c r="J65" s="68"/>
      <c r="K65" s="68"/>
      <c r="L65" s="68"/>
      <c r="M65" s="68"/>
      <c r="N65" s="68"/>
      <c r="O65" s="68"/>
      <c r="P65" s="68"/>
      <c r="Q65" s="68"/>
    </row>
    <row r="66" spans="1:17" x14ac:dyDescent="0.25"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21" x14ac:dyDescent="0.25">
      <c r="A67" s="58" t="str">
        <f>IF(C41="Nem","","Csatolandó mellékletek")</f>
        <v>Csatolandó mellékletek</v>
      </c>
      <c r="B67" s="58"/>
      <c r="C67" s="58"/>
      <c r="D67" s="58"/>
      <c r="E67" s="58"/>
      <c r="F67" s="58"/>
      <c r="G67" s="58"/>
      <c r="I67" s="68"/>
      <c r="J67" s="68"/>
      <c r="K67" s="68"/>
      <c r="L67" s="68"/>
      <c r="M67" s="68"/>
      <c r="N67" s="68"/>
      <c r="O67" s="68"/>
      <c r="P67" s="68"/>
      <c r="Q67" s="68"/>
    </row>
    <row r="68" spans="1:17" x14ac:dyDescent="0.25">
      <c r="F68" s="26"/>
      <c r="G68" s="26"/>
      <c r="I68" s="68"/>
      <c r="J68" s="68"/>
      <c r="K68" s="68"/>
      <c r="L68" s="68"/>
      <c r="M68" s="68"/>
      <c r="N68" s="68"/>
      <c r="O68" s="68"/>
      <c r="P68" s="68"/>
      <c r="Q68" s="68"/>
    </row>
    <row r="69" spans="1:17" x14ac:dyDescent="0.25">
      <c r="B69" s="12" t="str">
        <f>IF(C41="Nem","","Meghatalmazás (amennyiben szükséges)")</f>
        <v>Meghatalmazás (amennyiben szükséges)</v>
      </c>
      <c r="C69" s="73"/>
      <c r="F69" s="26"/>
      <c r="G69" s="26"/>
    </row>
    <row r="70" spans="1:17" x14ac:dyDescent="0.25">
      <c r="B70" s="12" t="str">
        <f>IF(C41="Nem","","Aláírás címpéldány")</f>
        <v>Aláírás címpéldány</v>
      </c>
      <c r="C70" s="73"/>
    </row>
    <row r="73" spans="1:17" x14ac:dyDescent="0.25">
      <c r="A73" s="50" t="s">
        <v>23</v>
      </c>
      <c r="B73" s="50"/>
      <c r="C73" s="50"/>
      <c r="D73" s="50"/>
      <c r="E73" s="50"/>
      <c r="F73" s="50"/>
      <c r="G73" s="50"/>
    </row>
    <row r="74" spans="1:17" x14ac:dyDescent="0.25">
      <c r="A74" s="50"/>
      <c r="B74" s="50"/>
      <c r="C74" s="50"/>
      <c r="D74" s="50"/>
      <c r="E74" s="50"/>
      <c r="F74" s="50"/>
      <c r="G74" s="50"/>
    </row>
    <row r="76" spans="1:17" x14ac:dyDescent="0.25">
      <c r="F76" s="33" t="str">
        <f>IF(C41="Nem","","Aláírás")</f>
        <v>Aláírás</v>
      </c>
      <c r="G76" s="33"/>
    </row>
    <row r="77" spans="1:17" x14ac:dyDescent="0.25">
      <c r="F77" s="49"/>
      <c r="G77" s="49"/>
    </row>
    <row r="78" spans="1:17" x14ac:dyDescent="0.25">
      <c r="F78" s="49"/>
      <c r="G78" s="49"/>
    </row>
    <row r="79" spans="1:17" x14ac:dyDescent="0.25">
      <c r="F79" s="33" t="str">
        <f>IF(C41="Nem","","Dátum")</f>
        <v>Dátum</v>
      </c>
      <c r="G79" s="33"/>
    </row>
    <row r="80" spans="1:17" x14ac:dyDescent="0.25">
      <c r="F80" s="48"/>
      <c r="G80" s="48"/>
    </row>
    <row r="81" spans="6:7" x14ac:dyDescent="0.25">
      <c r="F81" s="48"/>
      <c r="G81" s="48"/>
    </row>
  </sheetData>
  <sheetProtection algorithmName="SHA-512" hashValue="SdzsTOdib8eZ12+Bz5/LrH1Kx6a3hID40dd0RFeMN5r9oxfYocDOHZ+qoBAeVx7DVczqSJj3x1InU98AgFNc6g==" saltValue="GppQi5Xss5k9/qwLqqoTQw==" spinCount="100000" sheet="1" objects="1" scenarios="1" formatCells="0"/>
  <protectedRanges>
    <protectedRange algorithmName="SHA-512" hashValue="cuhONf38Q9wdgL00HbfwK/j37bdeodyvwfAawH2OrIsHR8OqqqVtGLXTWvsBQfk+sFAXce/41UGbb7fHzyLgGg==" saltValue="0FJ8eBq8rY+v6H3TKYPPhw==" spinCount="100000" sqref="E21:G34" name="Tartomány1"/>
  </protectedRanges>
  <dataConsolidate/>
  <mergeCells count="68">
    <mergeCell ref="E32:F32"/>
    <mergeCell ref="E33:F33"/>
    <mergeCell ref="E34:F34"/>
    <mergeCell ref="B52:D52"/>
    <mergeCell ref="E52:G52"/>
    <mergeCell ref="C31:D31"/>
    <mergeCell ref="C32:D32"/>
    <mergeCell ref="C33:D33"/>
    <mergeCell ref="C34:D3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26:D26"/>
    <mergeCell ref="C27:D27"/>
    <mergeCell ref="C28:D28"/>
    <mergeCell ref="C29:D29"/>
    <mergeCell ref="C30:D30"/>
    <mergeCell ref="A36:G36"/>
    <mergeCell ref="A55:G55"/>
    <mergeCell ref="A60:G60"/>
    <mergeCell ref="A43:E47"/>
    <mergeCell ref="F45:G45"/>
    <mergeCell ref="C51:G51"/>
    <mergeCell ref="C50:G50"/>
    <mergeCell ref="F79:G79"/>
    <mergeCell ref="F80:G81"/>
    <mergeCell ref="A67:G67"/>
    <mergeCell ref="F77:G78"/>
    <mergeCell ref="A73:G74"/>
    <mergeCell ref="A1:G1"/>
    <mergeCell ref="A2:G2"/>
    <mergeCell ref="A11:A13"/>
    <mergeCell ref="C5:G5"/>
    <mergeCell ref="C6:G6"/>
    <mergeCell ref="E7:G7"/>
    <mergeCell ref="C8:G8"/>
    <mergeCell ref="C9:G9"/>
    <mergeCell ref="B7:D7"/>
    <mergeCell ref="A3:G3"/>
    <mergeCell ref="C13:G13"/>
    <mergeCell ref="A4:G4"/>
    <mergeCell ref="C11:G11"/>
    <mergeCell ref="C12:G12"/>
    <mergeCell ref="A16:E16"/>
    <mergeCell ref="F16:G16"/>
    <mergeCell ref="F43:G44"/>
    <mergeCell ref="F76:G76"/>
    <mergeCell ref="A15:G15"/>
    <mergeCell ref="A18:G18"/>
    <mergeCell ref="A40:G40"/>
    <mergeCell ref="F46:G47"/>
    <mergeCell ref="C20:D20"/>
    <mergeCell ref="C21:D21"/>
    <mergeCell ref="C22:D22"/>
    <mergeCell ref="C23:D23"/>
    <mergeCell ref="C24:D24"/>
    <mergeCell ref="C25:D25"/>
    <mergeCell ref="G20:H20"/>
    <mergeCell ref="F42:G42"/>
  </mergeCells>
  <conditionalFormatting sqref="A50:G51 A53:G67 A52:B52 E52">
    <cfRule type="expression" dxfId="0" priority="1">
      <formula>$A$50:$G$67=""</formula>
    </cfRule>
  </conditionalFormatting>
  <dataValidations count="2">
    <dataValidation type="list" allowBlank="1" showInputMessage="1" showErrorMessage="1" sqref="F38">
      <formula1>"Igen, Nem"</formula1>
    </dataValidation>
    <dataValidation type="list" allowBlank="1" showInputMessage="1" showErrorMessage="1" sqref="C41">
      <formula1>"Igen,Nem"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Szmilkó Gabriella</cp:lastModifiedBy>
  <cp:lastPrinted>2015-04-27T14:30:51Z</cp:lastPrinted>
  <dcterms:created xsi:type="dcterms:W3CDTF">2014-10-08T07:37:55Z</dcterms:created>
  <dcterms:modified xsi:type="dcterms:W3CDTF">2015-05-05T08:34:10Z</dcterms:modified>
</cp:coreProperties>
</file>