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55" windowHeight="4545" firstSheet="4" activeTab="8"/>
  </bookViews>
  <sheets>
    <sheet name="import (2008.)" sheetId="1" r:id="rId1"/>
    <sheet name="import (2009. I-VI. hó)" sheetId="2" r:id="rId2"/>
    <sheet name="import (2009.)" sheetId="3" r:id="rId3"/>
    <sheet name="import (2010. I-VI. hó)" sheetId="4" r:id="rId4"/>
    <sheet name="import (2010. I-XI. hó)" sheetId="5" r:id="rId5"/>
    <sheet name="import (2010)" sheetId="6" r:id="rId6"/>
    <sheet name="import (2011. I-VI. hó)" sheetId="7" r:id="rId7"/>
    <sheet name="import (2011. I-IX. hó)" sheetId="8" r:id="rId8"/>
    <sheet name="import (2011.)" sheetId="9" r:id="rId9"/>
  </sheets>
  <definedNames/>
  <calcPr fullCalcOnLoad="1"/>
</workbook>
</file>

<file path=xl/sharedStrings.xml><?xml version="1.0" encoding="utf-8"?>
<sst xmlns="http://schemas.openxmlformats.org/spreadsheetml/2006/main" count="590" uniqueCount="73">
  <si>
    <t>Argentína</t>
  </si>
  <si>
    <t>Ausztria</t>
  </si>
  <si>
    <t>Ausztrália</t>
  </si>
  <si>
    <t>Belgium</t>
  </si>
  <si>
    <t>Bulgária</t>
  </si>
  <si>
    <t>Chile</t>
  </si>
  <si>
    <t>Ciprus</t>
  </si>
  <si>
    <t>Csehország</t>
  </si>
  <si>
    <t>Németország</t>
  </si>
  <si>
    <t>Spanyolország</t>
  </si>
  <si>
    <t>Franciaország</t>
  </si>
  <si>
    <t>Nagy-Britannia</t>
  </si>
  <si>
    <t>Görögország</t>
  </si>
  <si>
    <t>Horvátország</t>
  </si>
  <si>
    <t>Izrael</t>
  </si>
  <si>
    <t>Olaszország</t>
  </si>
  <si>
    <t>Libanon</t>
  </si>
  <si>
    <t>Hollandia</t>
  </si>
  <si>
    <t>Új-Zéland</t>
  </si>
  <si>
    <t>Portugália</t>
  </si>
  <si>
    <t>Románia</t>
  </si>
  <si>
    <t>Szlovénia</t>
  </si>
  <si>
    <t>Szlovákia</t>
  </si>
  <si>
    <t>Egyesült Államok</t>
  </si>
  <si>
    <t>Szerbia</t>
  </si>
  <si>
    <t>Dél-Afrika</t>
  </si>
  <si>
    <t>Mindösszesen</t>
  </si>
  <si>
    <t>átlagár</t>
  </si>
  <si>
    <t>EU-27</t>
  </si>
  <si>
    <t>Ázsia</t>
  </si>
  <si>
    <t>Észak és Közép-Amerika</t>
  </si>
  <si>
    <t>Dél-Amerika</t>
  </si>
  <si>
    <t>Óceánia</t>
  </si>
  <si>
    <t>Más EU országok</t>
  </si>
  <si>
    <t>Afrika összesen</t>
  </si>
  <si>
    <t>hl</t>
  </si>
  <si>
    <t>ezer euró</t>
  </si>
  <si>
    <t>Megnevezés</t>
  </si>
  <si>
    <t>pezsgő - 220410</t>
  </si>
  <si>
    <t>palackos - 220421</t>
  </si>
  <si>
    <t>hordós - 220429</t>
  </si>
  <si>
    <t>összesen - 2204</t>
  </si>
  <si>
    <t>Mértékegység</t>
  </si>
  <si>
    <t>mennyiség</t>
  </si>
  <si>
    <t>érték</t>
  </si>
  <si>
    <t>euró/l</t>
  </si>
  <si>
    <t>Borászati termékek behozatala (2008)</t>
  </si>
  <si>
    <t>Más európai országok</t>
  </si>
  <si>
    <t>Borászati termékek behozatala (2009. első félév)</t>
  </si>
  <si>
    <t>Volt SZU országai</t>
  </si>
  <si>
    <t>Örményország</t>
  </si>
  <si>
    <t>Svájc</t>
  </si>
  <si>
    <t>Törökország</t>
  </si>
  <si>
    <t>Kína</t>
  </si>
  <si>
    <t>Tajvan</t>
  </si>
  <si>
    <t>Brazília</t>
  </si>
  <si>
    <t>Borászati termékek behozatala (2009.)</t>
  </si>
  <si>
    <t>Borászati termékek behozatala (2010. első félév)</t>
  </si>
  <si>
    <t>Luxemburg</t>
  </si>
  <si>
    <t>Borászati termékek behozatala (2010. I-XI. hó)</t>
  </si>
  <si>
    <t>Grúzia</t>
  </si>
  <si>
    <t>Oroszország</t>
  </si>
  <si>
    <t>Borászati termékek behozatala (2011. I-VI. hó)</t>
  </si>
  <si>
    <t>Lettország</t>
  </si>
  <si>
    <t>Macedónia</t>
  </si>
  <si>
    <t>Mexikó</t>
  </si>
  <si>
    <t>Uruguay</t>
  </si>
  <si>
    <t>Borászati termékek behozatala (2010)</t>
  </si>
  <si>
    <t>Afrika</t>
  </si>
  <si>
    <t>Borászati termékek behozatala (2011. I-IX. hó)</t>
  </si>
  <si>
    <t>Montenegró</t>
  </si>
  <si>
    <t>Más Eu-i országok</t>
  </si>
  <si>
    <t>Borászati termékek behozatala (2011. év)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</si>
</sst>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#,##0_ ;\-#,##0\ "/>
    <numFmt numFmtId="167" formatCode="#,##0.0"/>
    <numFmt numFmtId="168" formatCode="0.0"/>
    <numFmt numFmtId="169" formatCode="#,##0.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5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67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9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9" xfId="0" applyFont="1" applyBorder="1" applyAlignment="1">
      <alignment/>
    </xf>
    <xf numFmtId="1" fontId="0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3" xfId="0" applyFont="1" applyBorder="1" applyAlignment="1">
      <alignment/>
    </xf>
    <xf numFmtId="1" fontId="0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168" fontId="0" fillId="0" borderId="2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7" fontId="0" fillId="0" borderId="2" xfId="0" applyNumberFormat="1" applyFont="1" applyBorder="1" applyAlignment="1">
      <alignment/>
    </xf>
    <xf numFmtId="168" fontId="0" fillId="0" borderId="4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0" fontId="0" fillId="0" borderId="28" xfId="0" applyFont="1" applyBorder="1" applyAlignment="1">
      <alignment/>
    </xf>
    <xf numFmtId="165" fontId="0" fillId="0" borderId="28" xfId="0" applyNumberFormat="1" applyFont="1" applyBorder="1" applyAlignment="1">
      <alignment/>
    </xf>
    <xf numFmtId="169" fontId="0" fillId="0" borderId="28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7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1" fontId="2" fillId="0" borderId="39" xfId="0" applyNumberFormat="1" applyFont="1" applyBorder="1" applyAlignment="1">
      <alignment/>
    </xf>
    <xf numFmtId="1" fontId="2" fillId="0" borderId="40" xfId="0" applyNumberFormat="1" applyFont="1" applyBorder="1" applyAlignment="1">
      <alignment/>
    </xf>
    <xf numFmtId="4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0" fontId="2" fillId="0" borderId="37" xfId="0" applyFont="1" applyBorder="1" applyAlignment="1">
      <alignment/>
    </xf>
    <xf numFmtId="1" fontId="2" fillId="0" borderId="17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4" fontId="2" fillId="0" borderId="8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43" xfId="0" applyBorder="1" applyAlignment="1">
      <alignment/>
    </xf>
    <xf numFmtId="1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44" xfId="0" applyBorder="1" applyAlignment="1">
      <alignment/>
    </xf>
    <xf numFmtId="1" fontId="0" fillId="0" borderId="19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8" fontId="0" fillId="0" borderId="18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68" fontId="0" fillId="0" borderId="7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2" fontId="0" fillId="0" borderId="28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0" fillId="0" borderId="46" xfId="0" applyBorder="1" applyAlignment="1">
      <alignment/>
    </xf>
    <xf numFmtId="167" fontId="0" fillId="0" borderId="31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33" xfId="0" applyNumberFormat="1" applyBorder="1" applyAlignment="1">
      <alignment/>
    </xf>
    <xf numFmtId="167" fontId="0" fillId="0" borderId="28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14" xfId="0" applyNumberFormat="1" applyBorder="1" applyAlignment="1">
      <alignment/>
    </xf>
    <xf numFmtId="167" fontId="0" fillId="0" borderId="4" xfId="0" applyNumberFormat="1" applyBorder="1" applyAlignment="1">
      <alignment/>
    </xf>
    <xf numFmtId="167" fontId="0" fillId="0" borderId="1" xfId="0" applyNumberForma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2" fillId="0" borderId="39" xfId="0" applyFont="1" applyBorder="1" applyAlignment="1">
      <alignment/>
    </xf>
    <xf numFmtId="4" fontId="2" fillId="0" borderId="40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167" fontId="2" fillId="0" borderId="7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0" fillId="0" borderId="18" xfId="0" applyBorder="1" applyAlignment="1">
      <alignment/>
    </xf>
    <xf numFmtId="168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168" fontId="2" fillId="0" borderId="2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67" fontId="2" fillId="0" borderId="2" xfId="0" applyNumberFormat="1" applyFont="1" applyBorder="1" applyAlignment="1">
      <alignment/>
    </xf>
    <xf numFmtId="0" fontId="4" fillId="0" borderId="47" xfId="0" applyFont="1" applyBorder="1" applyAlignment="1">
      <alignment horizontal="center"/>
    </xf>
    <xf numFmtId="0" fontId="2" fillId="0" borderId="0" xfId="0" applyFont="1" applyAlignment="1">
      <alignment/>
    </xf>
    <xf numFmtId="168" fontId="2" fillId="0" borderId="7" xfId="0" applyNumberFormat="1" applyFont="1" applyBorder="1" applyAlignment="1">
      <alignment/>
    </xf>
    <xf numFmtId="4" fontId="2" fillId="0" borderId="32" xfId="0" applyNumberFormat="1" applyFont="1" applyBorder="1" applyAlignment="1">
      <alignment/>
    </xf>
    <xf numFmtId="43" fontId="2" fillId="0" borderId="7" xfId="15" applyFont="1" applyBorder="1" applyAlignment="1">
      <alignment/>
    </xf>
    <xf numFmtId="43" fontId="0" fillId="0" borderId="1" xfId="15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2" fillId="0" borderId="48" xfId="0" applyFont="1" applyBorder="1" applyAlignment="1">
      <alignment/>
    </xf>
    <xf numFmtId="0" fontId="0" fillId="0" borderId="11" xfId="0" applyFont="1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68" fontId="0" fillId="0" borderId="19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169" fontId="2" fillId="0" borderId="7" xfId="0" applyNumberFormat="1" applyFont="1" applyBorder="1" applyAlignment="1">
      <alignment/>
    </xf>
    <xf numFmtId="2" fontId="0" fillId="0" borderId="19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9" fontId="0" fillId="0" borderId="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3" xfId="0" applyFont="1" applyBorder="1" applyAlignment="1">
      <alignment/>
    </xf>
    <xf numFmtId="168" fontId="2" fillId="0" borderId="17" xfId="0" applyNumberFormat="1" applyFont="1" applyBorder="1" applyAlignment="1">
      <alignment/>
    </xf>
    <xf numFmtId="0" fontId="2" fillId="0" borderId="8" xfId="0" applyFont="1" applyBorder="1" applyAlignment="1">
      <alignment/>
    </xf>
    <xf numFmtId="167" fontId="2" fillId="0" borderId="16" xfId="0" applyNumberFormat="1" applyFont="1" applyBorder="1" applyAlignment="1">
      <alignment/>
    </xf>
    <xf numFmtId="43" fontId="0" fillId="0" borderId="18" xfId="15" applyFont="1" applyBorder="1" applyAlignment="1">
      <alignment/>
    </xf>
    <xf numFmtId="43" fontId="0" fillId="0" borderId="19" xfId="15" applyFont="1" applyBorder="1" applyAlignment="1">
      <alignment/>
    </xf>
    <xf numFmtId="43" fontId="0" fillId="0" borderId="4" xfId="15" applyFont="1" applyBorder="1" applyAlignment="1">
      <alignment/>
    </xf>
    <xf numFmtId="0" fontId="0" fillId="0" borderId="5" xfId="0" applyFont="1" applyBorder="1" applyAlignment="1">
      <alignment/>
    </xf>
    <xf numFmtId="43" fontId="2" fillId="0" borderId="17" xfId="15" applyFont="1" applyBorder="1" applyAlignment="1">
      <alignment/>
    </xf>
    <xf numFmtId="167" fontId="0" fillId="0" borderId="14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67" fontId="2" fillId="0" borderId="8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A8" sqref="A8:J23"/>
    </sheetView>
  </sheetViews>
  <sheetFormatPr defaultColWidth="9.140625" defaultRowHeight="12.75"/>
  <cols>
    <col min="1" max="1" width="23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">
      <c r="A1" s="203" t="s">
        <v>46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ht="13.5" thickBot="1"/>
    <row r="3" spans="1:13" ht="12.75">
      <c r="A3" s="14" t="s">
        <v>37</v>
      </c>
      <c r="B3" s="204" t="s">
        <v>38</v>
      </c>
      <c r="C3" s="205"/>
      <c r="D3" s="206"/>
      <c r="E3" s="207" t="s">
        <v>39</v>
      </c>
      <c r="F3" s="205"/>
      <c r="G3" s="208"/>
      <c r="H3" s="204" t="s">
        <v>40</v>
      </c>
      <c r="I3" s="205"/>
      <c r="J3" s="206"/>
      <c r="K3" s="207" t="s">
        <v>41</v>
      </c>
      <c r="L3" s="205"/>
      <c r="M3" s="206"/>
    </row>
    <row r="4" spans="1:13" ht="12.75">
      <c r="A4" s="201" t="s">
        <v>42</v>
      </c>
      <c r="B4" s="26" t="s">
        <v>43</v>
      </c>
      <c r="C4" s="3" t="s">
        <v>44</v>
      </c>
      <c r="D4" s="4" t="s">
        <v>27</v>
      </c>
      <c r="E4" s="19" t="s">
        <v>43</v>
      </c>
      <c r="F4" s="3" t="s">
        <v>44</v>
      </c>
      <c r="G4" s="33" t="s">
        <v>27</v>
      </c>
      <c r="H4" s="26" t="s">
        <v>43</v>
      </c>
      <c r="I4" s="3" t="s">
        <v>44</v>
      </c>
      <c r="J4" s="4" t="s">
        <v>27</v>
      </c>
      <c r="K4" s="19" t="s">
        <v>43</v>
      </c>
      <c r="L4" s="3" t="s">
        <v>44</v>
      </c>
      <c r="M4" s="4" t="s">
        <v>27</v>
      </c>
    </row>
    <row r="5" spans="1:13" ht="13.5" thickBot="1">
      <c r="A5" s="202"/>
      <c r="B5" s="27" t="s">
        <v>35</v>
      </c>
      <c r="C5" s="5" t="s">
        <v>36</v>
      </c>
      <c r="D5" s="6" t="s">
        <v>45</v>
      </c>
      <c r="E5" s="20" t="s">
        <v>35</v>
      </c>
      <c r="F5" s="5" t="s">
        <v>36</v>
      </c>
      <c r="G5" s="34" t="s">
        <v>45</v>
      </c>
      <c r="H5" s="27" t="s">
        <v>35</v>
      </c>
      <c r="I5" s="5" t="s">
        <v>36</v>
      </c>
      <c r="J5" s="6" t="s">
        <v>45</v>
      </c>
      <c r="K5" s="20" t="s">
        <v>35</v>
      </c>
      <c r="L5" s="5" t="s">
        <v>36</v>
      </c>
      <c r="M5" s="6" t="s">
        <v>45</v>
      </c>
    </row>
    <row r="6" spans="1:13" ht="13.5" thickBot="1">
      <c r="A6" s="15" t="s">
        <v>26</v>
      </c>
      <c r="B6" s="28">
        <v>41114.54</v>
      </c>
      <c r="C6" s="7">
        <v>7234.319</v>
      </c>
      <c r="D6" s="29">
        <f>C6/B6*10</f>
        <v>1.7595524600299552</v>
      </c>
      <c r="E6" s="21">
        <v>69603.37</v>
      </c>
      <c r="F6" s="7">
        <v>9464.892</v>
      </c>
      <c r="G6" s="35">
        <f>F6/E6*10</f>
        <v>1.359832433400854</v>
      </c>
      <c r="H6" s="28">
        <v>121229.22</v>
      </c>
      <c r="I6" s="7">
        <v>5098.774</v>
      </c>
      <c r="J6" s="29">
        <f>I6/H6*10</f>
        <v>0.42058952453872095</v>
      </c>
      <c r="K6" s="21">
        <f>B6+E6+H6</f>
        <v>231947.13</v>
      </c>
      <c r="L6" s="7">
        <f>C6+F6+I6</f>
        <v>21797.985</v>
      </c>
      <c r="M6" s="8">
        <f>L6/K6*10</f>
        <v>0.9397824840514302</v>
      </c>
    </row>
    <row r="7" spans="1:13" ht="12.75">
      <c r="A7" s="16" t="s">
        <v>28</v>
      </c>
      <c r="B7" s="30">
        <v>41114.07</v>
      </c>
      <c r="C7" s="9">
        <v>7234.109</v>
      </c>
      <c r="D7" s="10">
        <f>C7/B7*10</f>
        <v>1.7595214971419761</v>
      </c>
      <c r="E7" s="22">
        <v>68637.79</v>
      </c>
      <c r="F7" s="9">
        <v>9144.386</v>
      </c>
      <c r="G7" s="36">
        <f aca="true" t="shared" si="0" ref="G7:G37">F7/E7*10</f>
        <v>1.3322669625580896</v>
      </c>
      <c r="H7" s="30">
        <v>119034.76</v>
      </c>
      <c r="I7" s="9">
        <v>4987.455</v>
      </c>
      <c r="J7" s="10">
        <f>I7/H7*10</f>
        <v>0.41899147778346424</v>
      </c>
      <c r="K7" s="22">
        <f aca="true" t="shared" si="1" ref="K7:K37">B7+E7+H7</f>
        <v>228786.62</v>
      </c>
      <c r="L7" s="9">
        <f aca="true" t="shared" si="2" ref="L7:L37">C7+F7+I7</f>
        <v>21365.95</v>
      </c>
      <c r="M7" s="10">
        <f aca="true" t="shared" si="3" ref="M7:M37">L7/K7*10</f>
        <v>0.9338810984663353</v>
      </c>
    </row>
    <row r="8" spans="1:13" ht="12.75">
      <c r="A8" s="17" t="s">
        <v>1</v>
      </c>
      <c r="B8" s="31">
        <v>12740.84</v>
      </c>
      <c r="C8" s="1">
        <v>1483.015</v>
      </c>
      <c r="D8" s="11">
        <f>C8/B8*10</f>
        <v>1.1639852631380663</v>
      </c>
      <c r="E8" s="23">
        <v>1442.07</v>
      </c>
      <c r="F8" s="1">
        <v>295.519</v>
      </c>
      <c r="G8" s="37">
        <f>F8/E8*10</f>
        <v>2.049269452939178</v>
      </c>
      <c r="H8" s="31"/>
      <c r="I8" s="1"/>
      <c r="J8" s="11"/>
      <c r="K8" s="23">
        <f aca="true" t="shared" si="4" ref="K8:K23">B8+E8+H8</f>
        <v>14182.91</v>
      </c>
      <c r="L8" s="1">
        <f t="shared" si="2"/>
        <v>1778.534</v>
      </c>
      <c r="M8" s="11">
        <f aca="true" t="shared" si="5" ref="M8:M23">L8/K8*10</f>
        <v>1.253997945414587</v>
      </c>
    </row>
    <row r="9" spans="1:13" ht="12.75">
      <c r="A9" s="17" t="s">
        <v>3</v>
      </c>
      <c r="B9" s="31">
        <v>4.05</v>
      </c>
      <c r="C9" s="1">
        <v>2.542</v>
      </c>
      <c r="D9" s="11">
        <f>C9/B9*10</f>
        <v>6.276543209876543</v>
      </c>
      <c r="E9" s="23">
        <v>98.53</v>
      </c>
      <c r="F9" s="1">
        <v>46.452</v>
      </c>
      <c r="G9" s="37">
        <f>F9/E9*10</f>
        <v>4.714503196995839</v>
      </c>
      <c r="H9" s="31"/>
      <c r="I9" s="1"/>
      <c r="J9" s="11"/>
      <c r="K9" s="23">
        <f t="shared" si="4"/>
        <v>102.58</v>
      </c>
      <c r="L9" s="1">
        <f t="shared" si="2"/>
        <v>48.994</v>
      </c>
      <c r="M9" s="11">
        <f t="shared" si="5"/>
        <v>4.776174692922598</v>
      </c>
    </row>
    <row r="10" spans="1:13" ht="12.75">
      <c r="A10" s="17" t="s">
        <v>4</v>
      </c>
      <c r="B10" s="31"/>
      <c r="C10" s="1"/>
      <c r="D10" s="11"/>
      <c r="E10" s="23">
        <v>7.2</v>
      </c>
      <c r="F10" s="1">
        <v>3.465</v>
      </c>
      <c r="G10" s="37">
        <f>F10/E10*10</f>
        <v>4.8125</v>
      </c>
      <c r="H10" s="31"/>
      <c r="I10" s="1"/>
      <c r="J10" s="11"/>
      <c r="K10" s="23">
        <f t="shared" si="4"/>
        <v>7.2</v>
      </c>
      <c r="L10" s="1">
        <f t="shared" si="2"/>
        <v>3.465</v>
      </c>
      <c r="M10" s="11">
        <f t="shared" si="5"/>
        <v>4.8125</v>
      </c>
    </row>
    <row r="11" spans="1:13" ht="12.75">
      <c r="A11" s="17" t="s">
        <v>6</v>
      </c>
      <c r="B11" s="31"/>
      <c r="C11" s="1"/>
      <c r="D11" s="11"/>
      <c r="E11" s="23"/>
      <c r="F11" s="1"/>
      <c r="G11" s="37"/>
      <c r="H11" s="31">
        <v>1260.31</v>
      </c>
      <c r="I11" s="1">
        <v>37.464</v>
      </c>
      <c r="J11" s="11">
        <f>I11/H11*10</f>
        <v>0.29726019788782126</v>
      </c>
      <c r="K11" s="23">
        <f t="shared" si="4"/>
        <v>1260.31</v>
      </c>
      <c r="L11" s="1">
        <f t="shared" si="2"/>
        <v>37.464</v>
      </c>
      <c r="M11" s="11">
        <f t="shared" si="5"/>
        <v>0.29726019788782126</v>
      </c>
    </row>
    <row r="12" spans="1:13" ht="12.75">
      <c r="A12" s="17" t="s">
        <v>7</v>
      </c>
      <c r="B12" s="31">
        <v>35.51</v>
      </c>
      <c r="C12" s="1">
        <v>9.541</v>
      </c>
      <c r="D12" s="11">
        <f>C12/B12*10</f>
        <v>2.68684877499296</v>
      </c>
      <c r="E12" s="23">
        <v>5689.13</v>
      </c>
      <c r="F12" s="1">
        <v>497.51</v>
      </c>
      <c r="G12" s="37">
        <f aca="true" t="shared" si="6" ref="G12:G23">F12/E12*10</f>
        <v>0.8744922334346377</v>
      </c>
      <c r="H12" s="31"/>
      <c r="I12" s="1"/>
      <c r="J12" s="11"/>
      <c r="K12" s="23">
        <f t="shared" si="4"/>
        <v>5724.64</v>
      </c>
      <c r="L12" s="1">
        <f t="shared" si="2"/>
        <v>507.051</v>
      </c>
      <c r="M12" s="11">
        <f t="shared" si="5"/>
        <v>0.8857342994493976</v>
      </c>
    </row>
    <row r="13" spans="1:13" ht="12.75">
      <c r="A13" s="17" t="s">
        <v>10</v>
      </c>
      <c r="B13" s="31">
        <v>550.43</v>
      </c>
      <c r="C13" s="1">
        <v>1095.221</v>
      </c>
      <c r="D13" s="11">
        <f>C13/B13*10</f>
        <v>19.8975528223389</v>
      </c>
      <c r="E13" s="23">
        <v>9282.69</v>
      </c>
      <c r="F13" s="1">
        <v>1811.052</v>
      </c>
      <c r="G13" s="37">
        <f t="shared" si="6"/>
        <v>1.9509991177126458</v>
      </c>
      <c r="H13" s="31">
        <v>55.92</v>
      </c>
      <c r="I13" s="1">
        <v>7.118</v>
      </c>
      <c r="J13" s="11">
        <f>I13/H13*10</f>
        <v>1.2728898426323318</v>
      </c>
      <c r="K13" s="23">
        <f t="shared" si="4"/>
        <v>9889.04</v>
      </c>
      <c r="L13" s="1">
        <f t="shared" si="2"/>
        <v>2913.391</v>
      </c>
      <c r="M13" s="11">
        <f t="shared" si="5"/>
        <v>2.946080711575643</v>
      </c>
    </row>
    <row r="14" spans="1:13" ht="12.75">
      <c r="A14" s="17" t="s">
        <v>12</v>
      </c>
      <c r="B14" s="31"/>
      <c r="C14" s="1"/>
      <c r="D14" s="11"/>
      <c r="E14" s="23">
        <v>30.6</v>
      </c>
      <c r="F14" s="1">
        <v>5.449</v>
      </c>
      <c r="G14" s="37">
        <f t="shared" si="6"/>
        <v>1.780718954248366</v>
      </c>
      <c r="H14" s="31"/>
      <c r="I14" s="1"/>
      <c r="J14" s="11"/>
      <c r="K14" s="23">
        <f t="shared" si="4"/>
        <v>30.6</v>
      </c>
      <c r="L14" s="1">
        <f t="shared" si="2"/>
        <v>5.449</v>
      </c>
      <c r="M14" s="11">
        <f t="shared" si="5"/>
        <v>1.780718954248366</v>
      </c>
    </row>
    <row r="15" spans="1:13" ht="12.75">
      <c r="A15" s="17" t="s">
        <v>17</v>
      </c>
      <c r="B15" s="31">
        <v>4.96</v>
      </c>
      <c r="C15" s="1">
        <v>34.489</v>
      </c>
      <c r="D15" s="11">
        <f>C15/B15*10</f>
        <v>69.53427419354838</v>
      </c>
      <c r="E15" s="23">
        <v>84.74</v>
      </c>
      <c r="F15" s="1">
        <v>59.806</v>
      </c>
      <c r="G15" s="37">
        <f t="shared" si="6"/>
        <v>7.057587915978286</v>
      </c>
      <c r="H15" s="31"/>
      <c r="I15" s="1"/>
      <c r="J15" s="11"/>
      <c r="K15" s="23">
        <f t="shared" si="4"/>
        <v>89.69999999999999</v>
      </c>
      <c r="L15" s="1">
        <f t="shared" si="2"/>
        <v>94.29499999999999</v>
      </c>
      <c r="M15" s="11">
        <f t="shared" si="5"/>
        <v>10.51226309921962</v>
      </c>
    </row>
    <row r="16" spans="1:13" ht="12.75">
      <c r="A16" s="17" t="s">
        <v>11</v>
      </c>
      <c r="B16" s="31">
        <v>64.16</v>
      </c>
      <c r="C16" s="1">
        <v>10.694</v>
      </c>
      <c r="D16" s="11">
        <f>C16/B16*10</f>
        <v>1.6667705735660852</v>
      </c>
      <c r="E16" s="23">
        <v>1502.54</v>
      </c>
      <c r="F16" s="1">
        <v>395.103</v>
      </c>
      <c r="G16" s="37">
        <f t="shared" si="6"/>
        <v>2.6295672660960774</v>
      </c>
      <c r="H16" s="31"/>
      <c r="I16" s="1"/>
      <c r="J16" s="11"/>
      <c r="K16" s="23">
        <f t="shared" si="4"/>
        <v>1566.7</v>
      </c>
      <c r="L16" s="1">
        <f t="shared" si="2"/>
        <v>405.797</v>
      </c>
      <c r="M16" s="11">
        <f t="shared" si="5"/>
        <v>2.590138507691326</v>
      </c>
    </row>
    <row r="17" spans="1:13" ht="12.75">
      <c r="A17" s="17" t="s">
        <v>8</v>
      </c>
      <c r="B17" s="31">
        <v>4375.04</v>
      </c>
      <c r="C17" s="1">
        <v>714.783</v>
      </c>
      <c r="D17" s="11">
        <f>C17/B17*10</f>
        <v>1.6337747769163256</v>
      </c>
      <c r="E17" s="23">
        <v>22256.21</v>
      </c>
      <c r="F17" s="1">
        <v>2788.851</v>
      </c>
      <c r="G17" s="37">
        <f t="shared" si="6"/>
        <v>1.2530664475218378</v>
      </c>
      <c r="H17" s="31">
        <v>333.4</v>
      </c>
      <c r="I17" s="1">
        <v>35.074</v>
      </c>
      <c r="J17" s="11">
        <f>I17/H17*10</f>
        <v>1.0520095980803839</v>
      </c>
      <c r="K17" s="23">
        <f t="shared" si="4"/>
        <v>26964.65</v>
      </c>
      <c r="L17" s="1">
        <f t="shared" si="2"/>
        <v>3538.708</v>
      </c>
      <c r="M17" s="11">
        <f t="shared" si="5"/>
        <v>1.3123508000289266</v>
      </c>
    </row>
    <row r="18" spans="1:13" ht="12.75">
      <c r="A18" s="17" t="s">
        <v>15</v>
      </c>
      <c r="B18" s="31">
        <v>23127.28</v>
      </c>
      <c r="C18" s="1">
        <v>3805.374</v>
      </c>
      <c r="D18" s="11">
        <f>C18/B18*10</f>
        <v>1.645404907105375</v>
      </c>
      <c r="E18" s="23">
        <v>16873.08</v>
      </c>
      <c r="F18" s="1">
        <v>1856.114</v>
      </c>
      <c r="G18" s="37">
        <f t="shared" si="6"/>
        <v>1.1000445680338147</v>
      </c>
      <c r="H18" s="31">
        <v>116629.75</v>
      </c>
      <c r="I18" s="1">
        <v>4869.475</v>
      </c>
      <c r="J18" s="11">
        <f>I18/H18*10</f>
        <v>0.41751568532042643</v>
      </c>
      <c r="K18" s="23">
        <f t="shared" si="4"/>
        <v>156630.11</v>
      </c>
      <c r="L18" s="1">
        <f t="shared" si="2"/>
        <v>10530.963</v>
      </c>
      <c r="M18" s="11">
        <f t="shared" si="5"/>
        <v>0.672346013164391</v>
      </c>
    </row>
    <row r="19" spans="1:13" ht="12.75">
      <c r="A19" s="17" t="s">
        <v>19</v>
      </c>
      <c r="B19" s="31">
        <v>2.25</v>
      </c>
      <c r="C19" s="1">
        <v>0.872</v>
      </c>
      <c r="D19" s="11">
        <f>C19/B19*10</f>
        <v>3.8755555555555556</v>
      </c>
      <c r="E19" s="23">
        <v>436.15</v>
      </c>
      <c r="F19" s="1">
        <v>126.931</v>
      </c>
      <c r="G19" s="37">
        <f t="shared" si="6"/>
        <v>2.9102602315717068</v>
      </c>
      <c r="H19" s="31"/>
      <c r="I19" s="1"/>
      <c r="J19" s="11"/>
      <c r="K19" s="23">
        <f t="shared" si="4"/>
        <v>438.4</v>
      </c>
      <c r="L19" s="1">
        <f t="shared" si="2"/>
        <v>127.803</v>
      </c>
      <c r="M19" s="11">
        <f t="shared" si="5"/>
        <v>2.915214416058394</v>
      </c>
    </row>
    <row r="20" spans="1:13" ht="12.75">
      <c r="A20" s="17" t="s">
        <v>20</v>
      </c>
      <c r="B20" s="31"/>
      <c r="C20" s="1"/>
      <c r="D20" s="11"/>
      <c r="E20" s="23">
        <v>100.38</v>
      </c>
      <c r="F20" s="1">
        <v>41.093</v>
      </c>
      <c r="G20" s="37">
        <f t="shared" si="6"/>
        <v>4.093743773660092</v>
      </c>
      <c r="H20" s="31"/>
      <c r="I20" s="1"/>
      <c r="J20" s="11"/>
      <c r="K20" s="23">
        <f t="shared" si="4"/>
        <v>100.38</v>
      </c>
      <c r="L20" s="1">
        <f t="shared" si="2"/>
        <v>41.093</v>
      </c>
      <c r="M20" s="11">
        <f t="shared" si="5"/>
        <v>4.093743773660092</v>
      </c>
    </row>
    <row r="21" spans="1:13" ht="12.75">
      <c r="A21" s="17" t="s">
        <v>9</v>
      </c>
      <c r="B21" s="31">
        <v>209.55</v>
      </c>
      <c r="C21" s="1">
        <v>77.578</v>
      </c>
      <c r="D21" s="11">
        <f>C21/B21*10</f>
        <v>3.7021235981865903</v>
      </c>
      <c r="E21" s="23">
        <v>10826.48</v>
      </c>
      <c r="F21" s="1">
        <v>1212.685</v>
      </c>
      <c r="G21" s="37">
        <f t="shared" si="6"/>
        <v>1.1201101373669005</v>
      </c>
      <c r="H21" s="31">
        <v>20.38</v>
      </c>
      <c r="I21" s="1">
        <v>1.722</v>
      </c>
      <c r="J21" s="11">
        <f>I21/H21*10</f>
        <v>0.844946025515211</v>
      </c>
      <c r="K21" s="23">
        <f t="shared" si="4"/>
        <v>11056.409999999998</v>
      </c>
      <c r="L21" s="1">
        <f t="shared" si="2"/>
        <v>1291.985</v>
      </c>
      <c r="M21" s="11">
        <f t="shared" si="5"/>
        <v>1.1685393360050869</v>
      </c>
    </row>
    <row r="22" spans="1:13" ht="12.75">
      <c r="A22" s="17" t="s">
        <v>22</v>
      </c>
      <c r="B22" s="31"/>
      <c r="C22" s="1"/>
      <c r="D22" s="11"/>
      <c r="E22" s="23">
        <v>2.1</v>
      </c>
      <c r="F22" s="1">
        <v>1.933</v>
      </c>
      <c r="G22" s="37">
        <f t="shared" si="6"/>
        <v>9.204761904761904</v>
      </c>
      <c r="H22" s="31">
        <v>735</v>
      </c>
      <c r="I22" s="1">
        <v>36.602</v>
      </c>
      <c r="J22" s="11">
        <f>I22/H22*10</f>
        <v>0.49798639455782306</v>
      </c>
      <c r="K22" s="23">
        <f t="shared" si="4"/>
        <v>737.1</v>
      </c>
      <c r="L22" s="1">
        <f t="shared" si="2"/>
        <v>38.535</v>
      </c>
      <c r="M22" s="11">
        <f t="shared" si="5"/>
        <v>0.5227920227920227</v>
      </c>
    </row>
    <row r="23" spans="1:13" ht="13.5" thickBot="1">
      <c r="A23" s="18" t="s">
        <v>21</v>
      </c>
      <c r="B23" s="32"/>
      <c r="C23" s="12"/>
      <c r="D23" s="13"/>
      <c r="E23" s="24">
        <v>5.89</v>
      </c>
      <c r="F23" s="12">
        <v>2.423</v>
      </c>
      <c r="G23" s="38">
        <f t="shared" si="6"/>
        <v>4.113752122241086</v>
      </c>
      <c r="H23" s="32"/>
      <c r="I23" s="12"/>
      <c r="J23" s="13"/>
      <c r="K23" s="24">
        <f t="shared" si="4"/>
        <v>5.89</v>
      </c>
      <c r="L23" s="12">
        <f t="shared" si="2"/>
        <v>2.423</v>
      </c>
      <c r="M23" s="13">
        <f t="shared" si="5"/>
        <v>4.113752122241086</v>
      </c>
    </row>
    <row r="24" spans="1:13" ht="12.75">
      <c r="A24" s="16" t="s">
        <v>47</v>
      </c>
      <c r="B24" s="30"/>
      <c r="C24" s="9"/>
      <c r="D24" s="10"/>
      <c r="E24" s="22">
        <v>9.22</v>
      </c>
      <c r="F24" s="9">
        <v>6.266</v>
      </c>
      <c r="G24" s="36">
        <f t="shared" si="0"/>
        <v>6.7960954446854664</v>
      </c>
      <c r="H24" s="30">
        <v>41.3</v>
      </c>
      <c r="I24" s="9">
        <v>2.05</v>
      </c>
      <c r="J24" s="10">
        <f>I24/H24*10</f>
        <v>0.49636803874092006</v>
      </c>
      <c r="K24" s="22">
        <f t="shared" si="1"/>
        <v>50.519999999999996</v>
      </c>
      <c r="L24" s="9">
        <f t="shared" si="2"/>
        <v>8.315999999999999</v>
      </c>
      <c r="M24" s="10">
        <f t="shared" si="3"/>
        <v>1.6460807600950118</v>
      </c>
    </row>
    <row r="25" spans="1:13" ht="13.5" thickBot="1">
      <c r="A25" s="18" t="s">
        <v>24</v>
      </c>
      <c r="B25" s="32"/>
      <c r="C25" s="12"/>
      <c r="D25" s="13"/>
      <c r="E25" s="24">
        <v>8.79</v>
      </c>
      <c r="F25" s="12">
        <v>5.865</v>
      </c>
      <c r="G25" s="38">
        <f t="shared" si="0"/>
        <v>6.672354948805461</v>
      </c>
      <c r="H25" s="32">
        <v>41.3</v>
      </c>
      <c r="I25" s="12">
        <v>2.05</v>
      </c>
      <c r="J25" s="13">
        <f>I25/H25*10</f>
        <v>0.49636803874092006</v>
      </c>
      <c r="K25" s="24">
        <f t="shared" si="1"/>
        <v>50.089999999999996</v>
      </c>
      <c r="L25" s="12">
        <f t="shared" si="2"/>
        <v>7.915</v>
      </c>
      <c r="M25" s="13">
        <f t="shared" si="3"/>
        <v>1.580155719704532</v>
      </c>
    </row>
    <row r="26" spans="1:13" ht="12.75">
      <c r="A26" s="16" t="s">
        <v>29</v>
      </c>
      <c r="B26" s="30"/>
      <c r="C26" s="9"/>
      <c r="D26" s="10"/>
      <c r="E26" s="22">
        <v>29.16</v>
      </c>
      <c r="F26" s="9">
        <v>6.565</v>
      </c>
      <c r="G26" s="36">
        <f t="shared" si="0"/>
        <v>2.251371742112483</v>
      </c>
      <c r="H26" s="30"/>
      <c r="I26" s="9"/>
      <c r="J26" s="10"/>
      <c r="K26" s="22">
        <f t="shared" si="1"/>
        <v>29.16</v>
      </c>
      <c r="L26" s="9">
        <f t="shared" si="2"/>
        <v>6.565</v>
      </c>
      <c r="M26" s="10">
        <f t="shared" si="3"/>
        <v>2.251371742112483</v>
      </c>
    </row>
    <row r="27" spans="1:13" ht="12.75">
      <c r="A27" s="17" t="s">
        <v>14</v>
      </c>
      <c r="B27" s="31"/>
      <c r="C27" s="1"/>
      <c r="D27" s="11"/>
      <c r="E27" s="23">
        <v>27.36</v>
      </c>
      <c r="F27" s="1">
        <v>5.988</v>
      </c>
      <c r="G27" s="37">
        <f t="shared" si="0"/>
        <v>2.18859649122807</v>
      </c>
      <c r="H27" s="31"/>
      <c r="I27" s="1"/>
      <c r="J27" s="11"/>
      <c r="K27" s="23">
        <f t="shared" si="1"/>
        <v>27.36</v>
      </c>
      <c r="L27" s="1">
        <f t="shared" si="2"/>
        <v>5.988</v>
      </c>
      <c r="M27" s="11">
        <f t="shared" si="3"/>
        <v>2.18859649122807</v>
      </c>
    </row>
    <row r="28" spans="1:13" ht="13.5" thickBot="1">
      <c r="A28" s="18" t="s">
        <v>16</v>
      </c>
      <c r="B28" s="32"/>
      <c r="C28" s="12"/>
      <c r="D28" s="13"/>
      <c r="E28" s="24">
        <v>1.8</v>
      </c>
      <c r="F28" s="12">
        <v>0.577</v>
      </c>
      <c r="G28" s="38">
        <f t="shared" si="0"/>
        <v>3.2055555555555553</v>
      </c>
      <c r="H28" s="32"/>
      <c r="I28" s="12"/>
      <c r="J28" s="13"/>
      <c r="K28" s="24">
        <f t="shared" si="1"/>
        <v>1.8</v>
      </c>
      <c r="L28" s="12">
        <f t="shared" si="2"/>
        <v>0.577</v>
      </c>
      <c r="M28" s="13">
        <f t="shared" si="3"/>
        <v>3.2055555555555553</v>
      </c>
    </row>
    <row r="29" spans="1:13" ht="12.75">
      <c r="A29" s="16" t="s">
        <v>34</v>
      </c>
      <c r="B29" s="30"/>
      <c r="C29" s="9"/>
      <c r="D29" s="10"/>
      <c r="E29" s="22">
        <v>10.05</v>
      </c>
      <c r="F29" s="9">
        <v>8.085</v>
      </c>
      <c r="G29" s="36">
        <f t="shared" si="0"/>
        <v>8.044776119402986</v>
      </c>
      <c r="H29" s="30"/>
      <c r="I29" s="9"/>
      <c r="J29" s="10"/>
      <c r="K29" s="22">
        <f t="shared" si="1"/>
        <v>10.05</v>
      </c>
      <c r="L29" s="9">
        <f t="shared" si="2"/>
        <v>8.085</v>
      </c>
      <c r="M29" s="10">
        <f t="shared" si="3"/>
        <v>8.044776119402986</v>
      </c>
    </row>
    <row r="30" spans="1:13" ht="13.5" thickBot="1">
      <c r="A30" s="18" t="s">
        <v>25</v>
      </c>
      <c r="B30" s="32"/>
      <c r="C30" s="12"/>
      <c r="D30" s="13"/>
      <c r="E30" s="24">
        <v>10.05</v>
      </c>
      <c r="F30" s="12">
        <v>8.085</v>
      </c>
      <c r="G30" s="38">
        <f t="shared" si="0"/>
        <v>8.044776119402986</v>
      </c>
      <c r="H30" s="32"/>
      <c r="I30" s="12"/>
      <c r="J30" s="13"/>
      <c r="K30" s="24">
        <f t="shared" si="1"/>
        <v>10.05</v>
      </c>
      <c r="L30" s="12">
        <f t="shared" si="2"/>
        <v>8.085</v>
      </c>
      <c r="M30" s="13">
        <f t="shared" si="3"/>
        <v>8.044776119402986</v>
      </c>
    </row>
    <row r="31" spans="1:13" ht="12.75">
      <c r="A31" s="16" t="s">
        <v>30</v>
      </c>
      <c r="B31" s="30"/>
      <c r="C31" s="9"/>
      <c r="D31" s="10"/>
      <c r="E31" s="22">
        <v>98.9</v>
      </c>
      <c r="F31" s="9">
        <v>50.483</v>
      </c>
      <c r="G31" s="36">
        <f t="shared" si="0"/>
        <v>5.104448938321537</v>
      </c>
      <c r="H31" s="30">
        <v>473.16</v>
      </c>
      <c r="I31" s="9">
        <v>22.96</v>
      </c>
      <c r="J31" s="10">
        <f>I31/H31*10</f>
        <v>0.48524811902950377</v>
      </c>
      <c r="K31" s="22">
        <f t="shared" si="1"/>
        <v>572.0600000000001</v>
      </c>
      <c r="L31" s="9">
        <f t="shared" si="2"/>
        <v>73.443</v>
      </c>
      <c r="M31" s="10">
        <f t="shared" si="3"/>
        <v>1.2838338635807431</v>
      </c>
    </row>
    <row r="32" spans="1:13" ht="13.5" thickBot="1">
      <c r="A32" s="18" t="s">
        <v>23</v>
      </c>
      <c r="B32" s="32"/>
      <c r="C32" s="12"/>
      <c r="D32" s="13"/>
      <c r="E32" s="24">
        <v>98.9</v>
      </c>
      <c r="F32" s="12">
        <v>50.483</v>
      </c>
      <c r="G32" s="38">
        <f t="shared" si="0"/>
        <v>5.104448938321537</v>
      </c>
      <c r="H32" s="32">
        <v>473.16</v>
      </c>
      <c r="I32" s="12">
        <v>22.96</v>
      </c>
      <c r="J32" s="13">
        <f>I32/H32*10</f>
        <v>0.48524811902950377</v>
      </c>
      <c r="K32" s="24">
        <f t="shared" si="1"/>
        <v>572.0600000000001</v>
      </c>
      <c r="L32" s="12">
        <f t="shared" si="2"/>
        <v>73.443</v>
      </c>
      <c r="M32" s="13">
        <f t="shared" si="3"/>
        <v>1.2838338635807431</v>
      </c>
    </row>
    <row r="33" spans="1:13" ht="12.75">
      <c r="A33" s="16" t="s">
        <v>31</v>
      </c>
      <c r="B33" s="30"/>
      <c r="C33" s="9"/>
      <c r="D33" s="10"/>
      <c r="E33" s="22">
        <v>804</v>
      </c>
      <c r="F33" s="9">
        <v>237.058</v>
      </c>
      <c r="G33" s="36">
        <f t="shared" si="0"/>
        <v>2.9484825870646763</v>
      </c>
      <c r="H33" s="30">
        <v>1680</v>
      </c>
      <c r="I33" s="9">
        <v>86.309</v>
      </c>
      <c r="J33" s="10">
        <f>I33/H33*10</f>
        <v>0.5137440476190476</v>
      </c>
      <c r="K33" s="22">
        <f t="shared" si="1"/>
        <v>2484</v>
      </c>
      <c r="L33" s="9">
        <f t="shared" si="2"/>
        <v>323.36699999999996</v>
      </c>
      <c r="M33" s="10">
        <f t="shared" si="3"/>
        <v>1.3017995169082126</v>
      </c>
    </row>
    <row r="34" spans="1:13" ht="12.75">
      <c r="A34" s="17" t="s">
        <v>0</v>
      </c>
      <c r="B34" s="31"/>
      <c r="C34" s="1"/>
      <c r="D34" s="11"/>
      <c r="E34" s="23">
        <v>298.66</v>
      </c>
      <c r="F34" s="1">
        <v>115.709</v>
      </c>
      <c r="G34" s="37">
        <f t="shared" si="0"/>
        <v>3.874271747137213</v>
      </c>
      <c r="H34" s="31"/>
      <c r="I34" s="1"/>
      <c r="J34" s="11"/>
      <c r="K34" s="23">
        <f t="shared" si="1"/>
        <v>298.66</v>
      </c>
      <c r="L34" s="1">
        <f t="shared" si="2"/>
        <v>115.709</v>
      </c>
      <c r="M34" s="11">
        <f t="shared" si="3"/>
        <v>3.874271747137213</v>
      </c>
    </row>
    <row r="35" spans="1:13" ht="13.5" thickBot="1">
      <c r="A35" s="18" t="s">
        <v>5</v>
      </c>
      <c r="B35" s="32"/>
      <c r="C35" s="12"/>
      <c r="D35" s="13"/>
      <c r="E35" s="24">
        <v>505.34</v>
      </c>
      <c r="F35" s="12">
        <v>121.349</v>
      </c>
      <c r="G35" s="38">
        <f t="shared" si="0"/>
        <v>2.4013337554913523</v>
      </c>
      <c r="H35" s="32">
        <v>1680</v>
      </c>
      <c r="I35" s="12">
        <v>86.309</v>
      </c>
      <c r="J35" s="13">
        <f>I35/H35*10</f>
        <v>0.5137440476190476</v>
      </c>
      <c r="K35" s="24">
        <f t="shared" si="1"/>
        <v>2185.34</v>
      </c>
      <c r="L35" s="12">
        <f t="shared" si="2"/>
        <v>207.65800000000002</v>
      </c>
      <c r="M35" s="13">
        <f t="shared" si="3"/>
        <v>0.950232000512506</v>
      </c>
    </row>
    <row r="36" spans="1:13" ht="12.75">
      <c r="A36" s="16" t="s">
        <v>32</v>
      </c>
      <c r="B36" s="30"/>
      <c r="C36" s="9"/>
      <c r="D36" s="10"/>
      <c r="E36" s="22">
        <v>13.64</v>
      </c>
      <c r="F36" s="9">
        <v>11.629</v>
      </c>
      <c r="G36" s="36">
        <f t="shared" si="0"/>
        <v>8.52565982404692</v>
      </c>
      <c r="H36" s="30"/>
      <c r="I36" s="9"/>
      <c r="J36" s="10"/>
      <c r="K36" s="22">
        <f t="shared" si="1"/>
        <v>13.64</v>
      </c>
      <c r="L36" s="9">
        <f t="shared" si="2"/>
        <v>11.629</v>
      </c>
      <c r="M36" s="10">
        <f t="shared" si="3"/>
        <v>8.52565982404692</v>
      </c>
    </row>
    <row r="37" spans="1:13" ht="13.5" thickBot="1">
      <c r="A37" s="18" t="s">
        <v>2</v>
      </c>
      <c r="B37" s="32"/>
      <c r="C37" s="12"/>
      <c r="D37" s="13"/>
      <c r="E37" s="24">
        <v>13.64</v>
      </c>
      <c r="F37" s="12">
        <v>11.629</v>
      </c>
      <c r="G37" s="38">
        <f t="shared" si="0"/>
        <v>8.52565982404692</v>
      </c>
      <c r="H37" s="32"/>
      <c r="I37" s="12"/>
      <c r="J37" s="13"/>
      <c r="K37" s="24">
        <f t="shared" si="1"/>
        <v>13.64</v>
      </c>
      <c r="L37" s="12">
        <f t="shared" si="2"/>
        <v>11.629</v>
      </c>
      <c r="M37" s="13">
        <f t="shared" si="3"/>
        <v>8.52565982404692</v>
      </c>
    </row>
  </sheetData>
  <mergeCells count="6">
    <mergeCell ref="A4:A5"/>
    <mergeCell ref="A1:M1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I20" sqref="I20"/>
    </sheetView>
  </sheetViews>
  <sheetFormatPr defaultColWidth="9.140625" defaultRowHeight="12.75"/>
  <cols>
    <col min="1" max="1" width="22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">
      <c r="A1" s="203" t="s">
        <v>48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ht="13.5" thickBot="1"/>
    <row r="3" spans="1:13" ht="12.75">
      <c r="A3" s="14" t="s">
        <v>37</v>
      </c>
      <c r="B3" s="211" t="s">
        <v>38</v>
      </c>
      <c r="C3" s="212"/>
      <c r="D3" s="213"/>
      <c r="E3" s="211" t="s">
        <v>39</v>
      </c>
      <c r="F3" s="212"/>
      <c r="G3" s="213"/>
      <c r="H3" s="211" t="s">
        <v>40</v>
      </c>
      <c r="I3" s="212"/>
      <c r="J3" s="213"/>
      <c r="K3" s="211" t="s">
        <v>41</v>
      </c>
      <c r="L3" s="212"/>
      <c r="M3" s="213"/>
    </row>
    <row r="4" spans="1:13" ht="12.75">
      <c r="A4" s="209" t="s">
        <v>42</v>
      </c>
      <c r="B4" s="26" t="s">
        <v>43</v>
      </c>
      <c r="C4" s="3" t="s">
        <v>44</v>
      </c>
      <c r="D4" s="4" t="s">
        <v>27</v>
      </c>
      <c r="E4" s="19" t="s">
        <v>43</v>
      </c>
      <c r="F4" s="3" t="s">
        <v>44</v>
      </c>
      <c r="G4" s="33" t="s">
        <v>27</v>
      </c>
      <c r="H4" s="26" t="s">
        <v>43</v>
      </c>
      <c r="I4" s="3" t="s">
        <v>44</v>
      </c>
      <c r="J4" s="4" t="s">
        <v>27</v>
      </c>
      <c r="K4" s="19" t="s">
        <v>43</v>
      </c>
      <c r="L4" s="3" t="s">
        <v>44</v>
      </c>
      <c r="M4" s="4" t="s">
        <v>27</v>
      </c>
    </row>
    <row r="5" spans="1:13" ht="13.5" thickBot="1">
      <c r="A5" s="210"/>
      <c r="B5" s="27" t="s">
        <v>35</v>
      </c>
      <c r="C5" s="5" t="s">
        <v>36</v>
      </c>
      <c r="D5" s="6" t="s">
        <v>45</v>
      </c>
      <c r="E5" s="20" t="s">
        <v>35</v>
      </c>
      <c r="F5" s="5" t="s">
        <v>36</v>
      </c>
      <c r="G5" s="34" t="s">
        <v>45</v>
      </c>
      <c r="H5" s="27" t="s">
        <v>35</v>
      </c>
      <c r="I5" s="5" t="s">
        <v>36</v>
      </c>
      <c r="J5" s="6" t="s">
        <v>45</v>
      </c>
      <c r="K5" s="20" t="s">
        <v>35</v>
      </c>
      <c r="L5" s="5" t="s">
        <v>36</v>
      </c>
      <c r="M5" s="6" t="s">
        <v>45</v>
      </c>
    </row>
    <row r="6" spans="1:13" ht="13.5" thickBot="1">
      <c r="A6" s="39" t="s">
        <v>26</v>
      </c>
      <c r="B6" s="40">
        <f>B7+B23+B25+B27+B29+B32</f>
        <v>4441.35</v>
      </c>
      <c r="C6" s="41">
        <f>C7+C23+C25+C27+C29+C32</f>
        <v>1149.7839999999999</v>
      </c>
      <c r="D6" s="42">
        <f>C6/B6*10</f>
        <v>2.5888164634626856</v>
      </c>
      <c r="E6" s="41">
        <f>E7+E23+E25+E27+E29+E32</f>
        <v>23099.490000000005</v>
      </c>
      <c r="F6" s="41">
        <f>F7+F23+F25+F27+F29+F32</f>
        <v>3008.464</v>
      </c>
      <c r="G6" s="50">
        <f aca="true" t="shared" si="0" ref="G6:G27">F6/E6*10</f>
        <v>1.3023941221213107</v>
      </c>
      <c r="H6" s="40">
        <f>H7+H23+H25+H27+H29+H32</f>
        <v>30671.46</v>
      </c>
      <c r="I6" s="41">
        <f>I7+I23+I25+I27+I29+I32</f>
        <v>1082.592</v>
      </c>
      <c r="J6" s="42">
        <f>I6/H6*10</f>
        <v>0.35296396063310975</v>
      </c>
      <c r="K6" s="41">
        <f>B6+E6+H6</f>
        <v>58212.3</v>
      </c>
      <c r="L6" s="41">
        <f>C6+F6+I6</f>
        <v>5240.84</v>
      </c>
      <c r="M6" s="42">
        <f>L6/K6*10</f>
        <v>0.9002977034063248</v>
      </c>
    </row>
    <row r="7" spans="1:13" ht="12.75">
      <c r="A7" s="16" t="s">
        <v>28</v>
      </c>
      <c r="B7" s="30">
        <f>SUM(B8:B22)</f>
        <v>4440.64</v>
      </c>
      <c r="C7" s="9">
        <f>SUM(C8:C22)</f>
        <v>1148.6629999999998</v>
      </c>
      <c r="D7" s="10">
        <f>C7/B7*10</f>
        <v>2.586705970310585</v>
      </c>
      <c r="E7" s="22">
        <f>SUM(E8:E22)</f>
        <v>22893.960000000003</v>
      </c>
      <c r="F7" s="9">
        <f>SUM(F8:F22)</f>
        <v>2893.726</v>
      </c>
      <c r="G7" s="36">
        <f t="shared" si="0"/>
        <v>1.2639691866326315</v>
      </c>
      <c r="H7" s="30">
        <f>SUM(H8:H22)</f>
        <v>29952.48</v>
      </c>
      <c r="I7" s="9">
        <f>SUM(I8:I22)</f>
        <v>1036.8880000000001</v>
      </c>
      <c r="J7" s="10">
        <f>I7/H7*10</f>
        <v>0.34617767877651534</v>
      </c>
      <c r="K7" s="22">
        <f aca="true" t="shared" si="1" ref="K7:L24">B7+E7+H7</f>
        <v>57287.08</v>
      </c>
      <c r="L7" s="9">
        <f t="shared" si="1"/>
        <v>5079.277</v>
      </c>
      <c r="M7" s="10">
        <f aca="true" t="shared" si="2" ref="M7:M24">L7/K7*10</f>
        <v>0.886635695168963</v>
      </c>
    </row>
    <row r="8" spans="1:13" ht="12.75">
      <c r="A8" s="17" t="s">
        <v>1</v>
      </c>
      <c r="B8" s="31">
        <v>735.58</v>
      </c>
      <c r="C8" s="1">
        <v>95.011</v>
      </c>
      <c r="D8" s="11">
        <f>C8/B8*10</f>
        <v>1.2916474074879685</v>
      </c>
      <c r="E8" s="23">
        <v>654.1</v>
      </c>
      <c r="F8" s="1">
        <v>70.279</v>
      </c>
      <c r="G8" s="37">
        <f t="shared" si="0"/>
        <v>1.0744381593028587</v>
      </c>
      <c r="H8" s="31"/>
      <c r="I8" s="1"/>
      <c r="J8" s="11"/>
      <c r="K8" s="23">
        <f t="shared" si="1"/>
        <v>1389.68</v>
      </c>
      <c r="L8" s="1">
        <f t="shared" si="1"/>
        <v>165.29</v>
      </c>
      <c r="M8" s="11">
        <f t="shared" si="2"/>
        <v>1.1894105117724942</v>
      </c>
    </row>
    <row r="9" spans="1:13" ht="12.75">
      <c r="A9" s="17" t="s">
        <v>3</v>
      </c>
      <c r="B9" s="31"/>
      <c r="C9" s="1"/>
      <c r="D9" s="11"/>
      <c r="E9" s="23">
        <v>18.23</v>
      </c>
      <c r="F9" s="1">
        <v>9.726</v>
      </c>
      <c r="G9" s="37">
        <f t="shared" si="0"/>
        <v>5.335161821173889</v>
      </c>
      <c r="H9" s="31"/>
      <c r="I9" s="1"/>
      <c r="J9" s="11"/>
      <c r="K9" s="23">
        <f t="shared" si="1"/>
        <v>18.23</v>
      </c>
      <c r="L9" s="1">
        <f t="shared" si="1"/>
        <v>9.726</v>
      </c>
      <c r="M9" s="11">
        <f t="shared" si="2"/>
        <v>5.335161821173889</v>
      </c>
    </row>
    <row r="10" spans="1:13" ht="12.75">
      <c r="A10" s="17" t="s">
        <v>4</v>
      </c>
      <c r="B10" s="31"/>
      <c r="C10" s="1"/>
      <c r="D10" s="11"/>
      <c r="E10" s="23">
        <v>4.65</v>
      </c>
      <c r="F10" s="1">
        <v>1.849</v>
      </c>
      <c r="G10" s="37">
        <f t="shared" si="0"/>
        <v>3.9763440860215047</v>
      </c>
      <c r="H10" s="31"/>
      <c r="I10" s="1"/>
      <c r="J10" s="11"/>
      <c r="K10" s="23">
        <f t="shared" si="1"/>
        <v>4.65</v>
      </c>
      <c r="L10" s="1">
        <f t="shared" si="1"/>
        <v>1.849</v>
      </c>
      <c r="M10" s="11">
        <f t="shared" si="2"/>
        <v>3.9763440860215047</v>
      </c>
    </row>
    <row r="11" spans="1:13" ht="12.75">
      <c r="A11" s="17" t="s">
        <v>7</v>
      </c>
      <c r="B11" s="31"/>
      <c r="C11" s="1"/>
      <c r="D11" s="11"/>
      <c r="E11" s="23">
        <v>2277.48</v>
      </c>
      <c r="F11" s="1">
        <v>182.591</v>
      </c>
      <c r="G11" s="37">
        <f t="shared" si="0"/>
        <v>0.8017238351160054</v>
      </c>
      <c r="H11" s="31"/>
      <c r="I11" s="1"/>
      <c r="J11" s="11"/>
      <c r="K11" s="23">
        <f t="shared" si="1"/>
        <v>2277.48</v>
      </c>
      <c r="L11" s="1">
        <f t="shared" si="1"/>
        <v>182.591</v>
      </c>
      <c r="M11" s="11">
        <f t="shared" si="2"/>
        <v>0.8017238351160054</v>
      </c>
    </row>
    <row r="12" spans="1:13" ht="12.75">
      <c r="A12" s="17" t="s">
        <v>10</v>
      </c>
      <c r="B12" s="31">
        <v>167.69</v>
      </c>
      <c r="C12" s="1">
        <v>242.149</v>
      </c>
      <c r="D12" s="11">
        <f>C12/B12*10</f>
        <v>14.440276701055518</v>
      </c>
      <c r="E12" s="23">
        <v>2499.67</v>
      </c>
      <c r="F12" s="1">
        <v>387.809</v>
      </c>
      <c r="G12" s="37">
        <f t="shared" si="0"/>
        <v>1.5514407901843044</v>
      </c>
      <c r="H12" s="31"/>
      <c r="I12" s="1"/>
      <c r="J12" s="11"/>
      <c r="K12" s="23">
        <f t="shared" si="1"/>
        <v>2667.36</v>
      </c>
      <c r="L12" s="1">
        <f t="shared" si="1"/>
        <v>629.9580000000001</v>
      </c>
      <c r="M12" s="11">
        <f t="shared" si="2"/>
        <v>2.3617284506028433</v>
      </c>
    </row>
    <row r="13" spans="1:13" ht="12.75">
      <c r="A13" s="17" t="s">
        <v>12</v>
      </c>
      <c r="B13" s="31"/>
      <c r="C13" s="1"/>
      <c r="D13" s="11"/>
      <c r="E13" s="23">
        <v>255.68</v>
      </c>
      <c r="F13" s="1">
        <v>18.387</v>
      </c>
      <c r="G13" s="37">
        <f t="shared" si="0"/>
        <v>0.7191411138923655</v>
      </c>
      <c r="H13" s="31"/>
      <c r="I13" s="1"/>
      <c r="J13" s="11"/>
      <c r="K13" s="23">
        <f t="shared" si="1"/>
        <v>255.68</v>
      </c>
      <c r="L13" s="1">
        <f t="shared" si="1"/>
        <v>18.387</v>
      </c>
      <c r="M13" s="11">
        <f t="shared" si="2"/>
        <v>0.7191411138923655</v>
      </c>
    </row>
    <row r="14" spans="1:13" ht="12.75">
      <c r="A14" s="17" t="s">
        <v>17</v>
      </c>
      <c r="B14" s="31">
        <v>8.83</v>
      </c>
      <c r="C14" s="1">
        <v>50.335</v>
      </c>
      <c r="D14" s="11">
        <f>C14/B14*10</f>
        <v>57.00453001132502</v>
      </c>
      <c r="E14" s="23">
        <v>28.26</v>
      </c>
      <c r="F14" s="1">
        <v>9.194</v>
      </c>
      <c r="G14" s="37">
        <f t="shared" si="0"/>
        <v>3.2533616418966735</v>
      </c>
      <c r="H14" s="31"/>
      <c r="I14" s="1"/>
      <c r="J14" s="11"/>
      <c r="K14" s="23">
        <f t="shared" si="1"/>
        <v>37.09</v>
      </c>
      <c r="L14" s="1">
        <f t="shared" si="1"/>
        <v>59.529</v>
      </c>
      <c r="M14" s="11">
        <f t="shared" si="2"/>
        <v>16.0498786734969</v>
      </c>
    </row>
    <row r="15" spans="1:13" ht="12.75">
      <c r="A15" s="17" t="s">
        <v>11</v>
      </c>
      <c r="B15" s="31">
        <v>20.52</v>
      </c>
      <c r="C15" s="1">
        <v>5.569</v>
      </c>
      <c r="D15" s="11">
        <f>C15/B15*10</f>
        <v>2.7139376218323585</v>
      </c>
      <c r="E15" s="23">
        <v>832.31</v>
      </c>
      <c r="F15" s="1">
        <v>122.692</v>
      </c>
      <c r="G15" s="37">
        <f t="shared" si="0"/>
        <v>1.4741142122526463</v>
      </c>
      <c r="H15" s="31"/>
      <c r="I15" s="1"/>
      <c r="J15" s="11"/>
      <c r="K15" s="23">
        <f t="shared" si="1"/>
        <v>852.8299999999999</v>
      </c>
      <c r="L15" s="1">
        <f t="shared" si="1"/>
        <v>128.261</v>
      </c>
      <c r="M15" s="11">
        <f t="shared" si="2"/>
        <v>1.5039456867136476</v>
      </c>
    </row>
    <row r="16" spans="1:13" ht="12.75">
      <c r="A16" s="17" t="s">
        <v>8</v>
      </c>
      <c r="B16" s="31">
        <v>1738.74</v>
      </c>
      <c r="C16" s="1">
        <v>280.775</v>
      </c>
      <c r="D16" s="11">
        <f>C16/B16*10</f>
        <v>1.6148187768153948</v>
      </c>
      <c r="E16" s="23">
        <v>9041.53</v>
      </c>
      <c r="F16" s="1">
        <v>1147.537</v>
      </c>
      <c r="G16" s="37">
        <f t="shared" si="0"/>
        <v>1.2691845296094797</v>
      </c>
      <c r="H16" s="31">
        <v>22.38</v>
      </c>
      <c r="I16" s="1">
        <v>6.498</v>
      </c>
      <c r="J16" s="11">
        <f>I16/H16*10</f>
        <v>2.9034852546916894</v>
      </c>
      <c r="K16" s="23">
        <f t="shared" si="1"/>
        <v>10802.65</v>
      </c>
      <c r="L16" s="1">
        <f t="shared" si="1"/>
        <v>1434.81</v>
      </c>
      <c r="M16" s="11">
        <f t="shared" si="2"/>
        <v>1.3282018763914412</v>
      </c>
    </row>
    <row r="17" spans="1:13" ht="12.75">
      <c r="A17" s="17" t="s">
        <v>15</v>
      </c>
      <c r="B17" s="31">
        <v>1747.68</v>
      </c>
      <c r="C17" s="1">
        <v>467.147</v>
      </c>
      <c r="D17" s="11">
        <f>C17/B17*10</f>
        <v>2.6729550032042475</v>
      </c>
      <c r="E17" s="23">
        <v>3451.52</v>
      </c>
      <c r="F17" s="1">
        <v>566.086</v>
      </c>
      <c r="G17" s="37">
        <f t="shared" si="0"/>
        <v>1.640106387910254</v>
      </c>
      <c r="H17" s="31">
        <v>28992.51</v>
      </c>
      <c r="I17" s="1">
        <v>1005.649</v>
      </c>
      <c r="J17" s="11">
        <f>I17/H17*10</f>
        <v>0.3468651041251689</v>
      </c>
      <c r="K17" s="23">
        <f t="shared" si="1"/>
        <v>34191.71</v>
      </c>
      <c r="L17" s="1">
        <f t="shared" si="1"/>
        <v>2038.882</v>
      </c>
      <c r="M17" s="11">
        <f t="shared" si="2"/>
        <v>0.5963088713609235</v>
      </c>
    </row>
    <row r="18" spans="1:13" ht="12.75">
      <c r="A18" s="17" t="s">
        <v>19</v>
      </c>
      <c r="B18" s="31"/>
      <c r="C18" s="1"/>
      <c r="D18" s="11"/>
      <c r="E18" s="23">
        <v>74.45</v>
      </c>
      <c r="F18" s="1">
        <v>15.588</v>
      </c>
      <c r="G18" s="37">
        <f t="shared" si="0"/>
        <v>2.0937541974479514</v>
      </c>
      <c r="H18" s="31"/>
      <c r="I18" s="1"/>
      <c r="J18" s="11"/>
      <c r="K18" s="23">
        <f t="shared" si="1"/>
        <v>74.45</v>
      </c>
      <c r="L18" s="1">
        <f t="shared" si="1"/>
        <v>15.588</v>
      </c>
      <c r="M18" s="11">
        <f t="shared" si="2"/>
        <v>2.0937541974479514</v>
      </c>
    </row>
    <row r="19" spans="1:13" ht="12.75">
      <c r="A19" s="17" t="s">
        <v>20</v>
      </c>
      <c r="B19" s="31"/>
      <c r="C19" s="1"/>
      <c r="D19" s="11"/>
      <c r="E19" s="23">
        <v>5.4</v>
      </c>
      <c r="F19" s="1">
        <v>3.087</v>
      </c>
      <c r="G19" s="37">
        <f t="shared" si="0"/>
        <v>5.716666666666667</v>
      </c>
      <c r="H19" s="31">
        <v>926.79</v>
      </c>
      <c r="I19" s="1">
        <v>24.214</v>
      </c>
      <c r="J19" s="11">
        <f>I19/H19*10</f>
        <v>0.2612673852760604</v>
      </c>
      <c r="K19" s="23">
        <f t="shared" si="1"/>
        <v>932.1899999999999</v>
      </c>
      <c r="L19" s="1">
        <f t="shared" si="1"/>
        <v>27.301</v>
      </c>
      <c r="M19" s="11">
        <f t="shared" si="2"/>
        <v>0.2928694793979768</v>
      </c>
    </row>
    <row r="20" spans="1:13" ht="12.75">
      <c r="A20" s="17" t="s">
        <v>9</v>
      </c>
      <c r="B20" s="31">
        <v>21.6</v>
      </c>
      <c r="C20" s="1">
        <v>7.677</v>
      </c>
      <c r="D20" s="11">
        <f>C20/B20*10</f>
        <v>3.5541666666666663</v>
      </c>
      <c r="E20" s="23">
        <v>3721.26</v>
      </c>
      <c r="F20" s="1">
        <v>355.892</v>
      </c>
      <c r="G20" s="37">
        <f t="shared" si="0"/>
        <v>0.9563749912663989</v>
      </c>
      <c r="H20" s="31">
        <v>10.8</v>
      </c>
      <c r="I20" s="136">
        <v>0.527</v>
      </c>
      <c r="J20" s="11">
        <f>I20/H20*10</f>
        <v>0.48796296296296293</v>
      </c>
      <c r="K20" s="23">
        <f t="shared" si="1"/>
        <v>3753.6600000000003</v>
      </c>
      <c r="L20" s="1">
        <f t="shared" si="1"/>
        <v>364.096</v>
      </c>
      <c r="M20" s="11">
        <f t="shared" si="2"/>
        <v>0.9699759701198296</v>
      </c>
    </row>
    <row r="21" spans="1:13" ht="12.75">
      <c r="A21" s="17" t="s">
        <v>22</v>
      </c>
      <c r="B21" s="31"/>
      <c r="C21" s="1"/>
      <c r="D21" s="11"/>
      <c r="E21" s="23">
        <v>26.72</v>
      </c>
      <c r="F21" s="1">
        <v>2.447</v>
      </c>
      <c r="G21" s="37">
        <f t="shared" si="0"/>
        <v>0.9157934131736528</v>
      </c>
      <c r="H21" s="31"/>
      <c r="I21" s="1"/>
      <c r="J21" s="11"/>
      <c r="K21" s="23">
        <f t="shared" si="1"/>
        <v>26.72</v>
      </c>
      <c r="L21" s="1">
        <f t="shared" si="1"/>
        <v>2.447</v>
      </c>
      <c r="M21" s="11">
        <f t="shared" si="2"/>
        <v>0.9157934131736528</v>
      </c>
    </row>
    <row r="22" spans="1:13" ht="13.5" thickBot="1">
      <c r="A22" s="18" t="s">
        <v>21</v>
      </c>
      <c r="B22" s="32"/>
      <c r="C22" s="12"/>
      <c r="D22" s="13"/>
      <c r="E22" s="24">
        <v>2.7</v>
      </c>
      <c r="F22" s="12">
        <v>0.562</v>
      </c>
      <c r="G22" s="38">
        <f t="shared" si="0"/>
        <v>2.0814814814814815</v>
      </c>
      <c r="H22" s="32"/>
      <c r="I22" s="12"/>
      <c r="J22" s="13"/>
      <c r="K22" s="24">
        <f t="shared" si="1"/>
        <v>2.7</v>
      </c>
      <c r="L22" s="12">
        <f t="shared" si="1"/>
        <v>0.562</v>
      </c>
      <c r="M22" s="13">
        <f t="shared" si="2"/>
        <v>2.0814814814814815</v>
      </c>
    </row>
    <row r="23" spans="1:13" ht="12.75">
      <c r="A23" s="126" t="s">
        <v>33</v>
      </c>
      <c r="B23" s="128">
        <f>B24</f>
        <v>0.71</v>
      </c>
      <c r="C23" s="129">
        <f>C24</f>
        <v>1.121</v>
      </c>
      <c r="D23" s="47">
        <f>C23/B23*10</f>
        <v>15.788732394366198</v>
      </c>
      <c r="E23" s="44">
        <f>E24</f>
        <v>44.03</v>
      </c>
      <c r="F23" s="2">
        <f>F24</f>
        <v>19.593</v>
      </c>
      <c r="G23" s="51">
        <f t="shared" si="0"/>
        <v>4.449920508744038</v>
      </c>
      <c r="H23" s="46"/>
      <c r="I23" s="2"/>
      <c r="J23" s="47"/>
      <c r="K23" s="44">
        <f t="shared" si="1"/>
        <v>44.74</v>
      </c>
      <c r="L23" s="2">
        <f t="shared" si="1"/>
        <v>20.714</v>
      </c>
      <c r="M23" s="47">
        <f t="shared" si="2"/>
        <v>4.629861421546714</v>
      </c>
    </row>
    <row r="24" spans="1:13" ht="13.5" thickBot="1">
      <c r="A24" s="127" t="s">
        <v>13</v>
      </c>
      <c r="B24" s="130">
        <v>0.71</v>
      </c>
      <c r="C24" s="131">
        <v>1.121</v>
      </c>
      <c r="D24" s="49">
        <f>C24/B24*10</f>
        <v>15.788732394366198</v>
      </c>
      <c r="E24" s="45">
        <v>44.03</v>
      </c>
      <c r="F24" s="43">
        <v>19.593</v>
      </c>
      <c r="G24" s="52">
        <f t="shared" si="0"/>
        <v>4.449920508744038</v>
      </c>
      <c r="H24" s="48"/>
      <c r="I24" s="43"/>
      <c r="J24" s="49"/>
      <c r="K24" s="45">
        <f t="shared" si="1"/>
        <v>44.74</v>
      </c>
      <c r="L24" s="43">
        <f t="shared" si="1"/>
        <v>20.714</v>
      </c>
      <c r="M24" s="49">
        <f t="shared" si="2"/>
        <v>4.629861421546714</v>
      </c>
    </row>
    <row r="25" spans="1:13" ht="12.75">
      <c r="A25" s="16" t="s">
        <v>34</v>
      </c>
      <c r="B25" s="30"/>
      <c r="C25" s="9"/>
      <c r="D25" s="10"/>
      <c r="E25" s="22">
        <f>E26</f>
        <v>4.05</v>
      </c>
      <c r="F25" s="9">
        <f>F26</f>
        <v>3.001</v>
      </c>
      <c r="G25" s="36">
        <f t="shared" si="0"/>
        <v>7.409876543209877</v>
      </c>
      <c r="H25" s="30"/>
      <c r="I25" s="9"/>
      <c r="J25" s="10"/>
      <c r="K25" s="22">
        <f aca="true" t="shared" si="3" ref="K25:L34">B25+E25+H25</f>
        <v>4.05</v>
      </c>
      <c r="L25" s="9">
        <f t="shared" si="3"/>
        <v>3.001</v>
      </c>
      <c r="M25" s="10">
        <f>L25/K25*10</f>
        <v>7.409876543209877</v>
      </c>
    </row>
    <row r="26" spans="1:13" ht="13.5" thickBot="1">
      <c r="A26" s="18" t="s">
        <v>25</v>
      </c>
      <c r="B26" s="32"/>
      <c r="C26" s="12"/>
      <c r="D26" s="13"/>
      <c r="E26" s="24">
        <v>4.05</v>
      </c>
      <c r="F26" s="12">
        <v>3.001</v>
      </c>
      <c r="G26" s="38">
        <f t="shared" si="0"/>
        <v>7.409876543209877</v>
      </c>
      <c r="H26" s="32"/>
      <c r="I26" s="12"/>
      <c r="J26" s="13"/>
      <c r="K26" s="24">
        <f t="shared" si="3"/>
        <v>4.05</v>
      </c>
      <c r="L26" s="12">
        <f t="shared" si="3"/>
        <v>3.001</v>
      </c>
      <c r="M26" s="13">
        <f>L26/K26*10</f>
        <v>7.409876543209877</v>
      </c>
    </row>
    <row r="27" spans="1:13" ht="12.75">
      <c r="A27" s="16" t="s">
        <v>30</v>
      </c>
      <c r="B27" s="30"/>
      <c r="C27" s="9"/>
      <c r="D27" s="10"/>
      <c r="E27" s="132">
        <f>E28</f>
        <v>0.72</v>
      </c>
      <c r="F27" s="133">
        <f>F28</f>
        <v>1.16</v>
      </c>
      <c r="G27" s="36">
        <f t="shared" si="0"/>
        <v>16.11111111111111</v>
      </c>
      <c r="H27" s="30">
        <f>H28</f>
        <v>238.98</v>
      </c>
      <c r="I27" s="9">
        <f>I28</f>
        <v>15.739</v>
      </c>
      <c r="J27" s="10">
        <f>I27/H27*10</f>
        <v>0.6585906770441041</v>
      </c>
      <c r="K27" s="22">
        <f t="shared" si="3"/>
        <v>239.7</v>
      </c>
      <c r="L27" s="9">
        <f t="shared" si="3"/>
        <v>16.899</v>
      </c>
      <c r="M27" s="10">
        <f>L27/K27*10</f>
        <v>0.705006257822278</v>
      </c>
    </row>
    <row r="28" spans="1:13" ht="13.5" thickBot="1">
      <c r="A28" s="18" t="s">
        <v>23</v>
      </c>
      <c r="B28" s="32"/>
      <c r="C28" s="12"/>
      <c r="D28" s="13"/>
      <c r="E28" s="134">
        <v>0.72</v>
      </c>
      <c r="F28" s="135">
        <v>1.16</v>
      </c>
      <c r="G28" s="38">
        <f aca="true" t="shared" si="4" ref="G28:G34">F28/E28*10</f>
        <v>16.11111111111111</v>
      </c>
      <c r="H28" s="32">
        <v>238.98</v>
      </c>
      <c r="I28" s="12">
        <v>15.739</v>
      </c>
      <c r="J28" s="13">
        <f>I28/H28*10</f>
        <v>0.6585906770441041</v>
      </c>
      <c r="K28" s="24">
        <f t="shared" si="3"/>
        <v>239.7</v>
      </c>
      <c r="L28" s="12">
        <f t="shared" si="3"/>
        <v>16.899</v>
      </c>
      <c r="M28" s="13">
        <f aca="true" t="shared" si="5" ref="M28:M34">L28/K28*10</f>
        <v>0.705006257822278</v>
      </c>
    </row>
    <row r="29" spans="1:13" ht="12.75">
      <c r="A29" s="126" t="s">
        <v>31</v>
      </c>
      <c r="B29" s="46"/>
      <c r="C29" s="2"/>
      <c r="D29" s="47"/>
      <c r="E29" s="44">
        <f>E30+E31</f>
        <v>131.24</v>
      </c>
      <c r="F29" s="2">
        <f>F30+F31</f>
        <v>74.726</v>
      </c>
      <c r="G29" s="51">
        <f t="shared" si="4"/>
        <v>5.693843340444986</v>
      </c>
      <c r="H29" s="46">
        <f>H30+H31</f>
        <v>480</v>
      </c>
      <c r="I29" s="2">
        <f>I30+I31</f>
        <v>29.965</v>
      </c>
      <c r="J29" s="47">
        <f>I29/H29*10</f>
        <v>0.6242708333333333</v>
      </c>
      <c r="K29" s="44">
        <f t="shared" si="3"/>
        <v>611.24</v>
      </c>
      <c r="L29" s="2">
        <f t="shared" si="3"/>
        <v>104.691</v>
      </c>
      <c r="M29" s="47">
        <f t="shared" si="5"/>
        <v>1.7127642170015052</v>
      </c>
    </row>
    <row r="30" spans="1:13" ht="12.75">
      <c r="A30" s="17" t="s">
        <v>0</v>
      </c>
      <c r="B30" s="31"/>
      <c r="C30" s="1"/>
      <c r="D30" s="11"/>
      <c r="E30" s="23">
        <v>51.53</v>
      </c>
      <c r="F30" s="1">
        <v>20.827</v>
      </c>
      <c r="G30" s="37">
        <f t="shared" si="4"/>
        <v>4.041723267999224</v>
      </c>
      <c r="H30" s="31"/>
      <c r="I30" s="1"/>
      <c r="J30" s="11"/>
      <c r="K30" s="23">
        <f t="shared" si="3"/>
        <v>51.53</v>
      </c>
      <c r="L30" s="1">
        <f t="shared" si="3"/>
        <v>20.827</v>
      </c>
      <c r="M30" s="11">
        <f t="shared" si="5"/>
        <v>4.041723267999224</v>
      </c>
    </row>
    <row r="31" spans="1:13" ht="13.5" thickBot="1">
      <c r="A31" s="127" t="s">
        <v>5</v>
      </c>
      <c r="B31" s="48"/>
      <c r="C31" s="43"/>
      <c r="D31" s="49"/>
      <c r="E31" s="45">
        <v>79.71</v>
      </c>
      <c r="F31" s="43">
        <v>53.899</v>
      </c>
      <c r="G31" s="52">
        <f t="shared" si="4"/>
        <v>6.761886839794254</v>
      </c>
      <c r="H31" s="48">
        <v>480</v>
      </c>
      <c r="I31" s="43">
        <v>29.965</v>
      </c>
      <c r="J31" s="49">
        <f>I31/H31*10</f>
        <v>0.6242708333333333</v>
      </c>
      <c r="K31" s="45">
        <f t="shared" si="3"/>
        <v>559.71</v>
      </c>
      <c r="L31" s="43">
        <f t="shared" si="3"/>
        <v>83.864</v>
      </c>
      <c r="M31" s="49">
        <f t="shared" si="5"/>
        <v>1.4983473584534848</v>
      </c>
    </row>
    <row r="32" spans="1:13" ht="12.75">
      <c r="A32" s="16" t="s">
        <v>32</v>
      </c>
      <c r="B32" s="30"/>
      <c r="C32" s="9"/>
      <c r="D32" s="10"/>
      <c r="E32" s="22">
        <f>E33+E34</f>
        <v>25.490000000000002</v>
      </c>
      <c r="F32" s="9">
        <f>F33+F34</f>
        <v>16.258</v>
      </c>
      <c r="G32" s="36">
        <f t="shared" si="4"/>
        <v>6.378187524519419</v>
      </c>
      <c r="H32" s="30"/>
      <c r="I32" s="9"/>
      <c r="J32" s="10"/>
      <c r="K32" s="22">
        <f t="shared" si="3"/>
        <v>25.490000000000002</v>
      </c>
      <c r="L32" s="9">
        <f t="shared" si="3"/>
        <v>16.258</v>
      </c>
      <c r="M32" s="10">
        <f t="shared" si="5"/>
        <v>6.378187524519419</v>
      </c>
    </row>
    <row r="33" spans="1:13" ht="12.75">
      <c r="A33" s="17" t="s">
        <v>2</v>
      </c>
      <c r="B33" s="31"/>
      <c r="C33" s="1"/>
      <c r="D33" s="11"/>
      <c r="E33" s="23">
        <v>12.42</v>
      </c>
      <c r="F33" s="1">
        <v>6.294</v>
      </c>
      <c r="G33" s="37">
        <f t="shared" si="4"/>
        <v>5.067632850241546</v>
      </c>
      <c r="H33" s="31"/>
      <c r="I33" s="1"/>
      <c r="J33" s="11"/>
      <c r="K33" s="23">
        <f t="shared" si="3"/>
        <v>12.42</v>
      </c>
      <c r="L33" s="1">
        <f t="shared" si="3"/>
        <v>6.294</v>
      </c>
      <c r="M33" s="11">
        <f t="shared" si="5"/>
        <v>5.067632850241546</v>
      </c>
    </row>
    <row r="34" spans="1:13" ht="13.5" thickBot="1">
      <c r="A34" s="18" t="s">
        <v>18</v>
      </c>
      <c r="B34" s="32"/>
      <c r="C34" s="12"/>
      <c r="D34" s="13"/>
      <c r="E34" s="24">
        <v>13.07</v>
      </c>
      <c r="F34" s="12">
        <v>9.964</v>
      </c>
      <c r="G34" s="38">
        <f t="shared" si="4"/>
        <v>7.623565416985462</v>
      </c>
      <c r="H34" s="32"/>
      <c r="I34" s="12"/>
      <c r="J34" s="13"/>
      <c r="K34" s="24">
        <f t="shared" si="3"/>
        <v>13.07</v>
      </c>
      <c r="L34" s="12">
        <f t="shared" si="3"/>
        <v>9.964</v>
      </c>
      <c r="M34" s="13">
        <f t="shared" si="5"/>
        <v>7.623565416985462</v>
      </c>
    </row>
  </sheetData>
  <mergeCells count="6">
    <mergeCell ref="A4:A5"/>
    <mergeCell ref="A1:M1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E35" sqref="E35"/>
    </sheetView>
  </sheetViews>
  <sheetFormatPr defaultColWidth="9.140625" defaultRowHeight="12.75"/>
  <cols>
    <col min="1" max="1" width="23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">
      <c r="A1" s="203" t="s">
        <v>56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ht="13.5" thickBot="1"/>
    <row r="3" spans="1:13" ht="12.75">
      <c r="A3" s="25" t="s">
        <v>37</v>
      </c>
      <c r="B3" s="205" t="s">
        <v>38</v>
      </c>
      <c r="C3" s="205"/>
      <c r="D3" s="205"/>
      <c r="E3" s="205" t="s">
        <v>39</v>
      </c>
      <c r="F3" s="205"/>
      <c r="G3" s="205"/>
      <c r="H3" s="205" t="s">
        <v>40</v>
      </c>
      <c r="I3" s="205"/>
      <c r="J3" s="205"/>
      <c r="K3" s="205" t="s">
        <v>41</v>
      </c>
      <c r="L3" s="205"/>
      <c r="M3" s="206"/>
    </row>
    <row r="4" spans="1:13" ht="12.75">
      <c r="A4" s="214" t="s">
        <v>42</v>
      </c>
      <c r="B4" s="3" t="s">
        <v>43</v>
      </c>
      <c r="C4" s="3" t="s">
        <v>44</v>
      </c>
      <c r="D4" s="3" t="s">
        <v>27</v>
      </c>
      <c r="E4" s="3" t="s">
        <v>43</v>
      </c>
      <c r="F4" s="3" t="s">
        <v>44</v>
      </c>
      <c r="G4" s="3" t="s">
        <v>27</v>
      </c>
      <c r="H4" s="3" t="s">
        <v>43</v>
      </c>
      <c r="I4" s="3" t="s">
        <v>44</v>
      </c>
      <c r="J4" s="3" t="s">
        <v>27</v>
      </c>
      <c r="K4" s="3" t="s">
        <v>43</v>
      </c>
      <c r="L4" s="3" t="s">
        <v>44</v>
      </c>
      <c r="M4" s="4" t="s">
        <v>27</v>
      </c>
    </row>
    <row r="5" spans="1:13" ht="13.5" thickBot="1">
      <c r="A5" s="215"/>
      <c r="B5" s="5" t="s">
        <v>35</v>
      </c>
      <c r="C5" s="5" t="s">
        <v>36</v>
      </c>
      <c r="D5" s="5" t="s">
        <v>45</v>
      </c>
      <c r="E5" s="5" t="s">
        <v>35</v>
      </c>
      <c r="F5" s="5" t="s">
        <v>36</v>
      </c>
      <c r="G5" s="5" t="s">
        <v>45</v>
      </c>
      <c r="H5" s="5" t="s">
        <v>35</v>
      </c>
      <c r="I5" s="5" t="s">
        <v>36</v>
      </c>
      <c r="J5" s="5" t="s">
        <v>45</v>
      </c>
      <c r="K5" s="5" t="s">
        <v>35</v>
      </c>
      <c r="L5" s="5" t="s">
        <v>36</v>
      </c>
      <c r="M5" s="6" t="s">
        <v>45</v>
      </c>
    </row>
    <row r="6" spans="1:13" ht="12.75">
      <c r="A6" s="94" t="s">
        <v>26</v>
      </c>
      <c r="B6" s="95">
        <v>24425.13</v>
      </c>
      <c r="C6" s="95">
        <v>4969.333</v>
      </c>
      <c r="D6" s="96">
        <f>C6/B6*10</f>
        <v>2.034516500014534</v>
      </c>
      <c r="E6" s="95">
        <v>41494.69</v>
      </c>
      <c r="F6" s="95">
        <v>5902.497</v>
      </c>
      <c r="G6" s="96">
        <f aca="true" t="shared" si="0" ref="G6:G31">F6/E6*10</f>
        <v>1.4224704413986464</v>
      </c>
      <c r="H6" s="95">
        <v>65136.35</v>
      </c>
      <c r="I6" s="95">
        <v>2327.595</v>
      </c>
      <c r="J6" s="96">
        <f>I6/H6*10</f>
        <v>0.35734194501227035</v>
      </c>
      <c r="K6" s="97">
        <f>B6+E6+H6</f>
        <v>131056.17000000001</v>
      </c>
      <c r="L6" s="97">
        <f>C6+F6+I6</f>
        <v>13199.425</v>
      </c>
      <c r="M6" s="98">
        <f>L6/K6*10</f>
        <v>1.007157846898776</v>
      </c>
    </row>
    <row r="7" spans="1:13" ht="12.75">
      <c r="A7" s="99" t="s">
        <v>28</v>
      </c>
      <c r="B7" s="54">
        <v>24424.41</v>
      </c>
      <c r="C7" s="54">
        <v>4968.205</v>
      </c>
      <c r="D7" s="55">
        <f>C7/B7*10</f>
        <v>2.0341146418685243</v>
      </c>
      <c r="E7" s="54">
        <v>41157.21</v>
      </c>
      <c r="F7" s="54">
        <v>5696.86</v>
      </c>
      <c r="G7" s="55">
        <f t="shared" si="0"/>
        <v>1.3841705985415433</v>
      </c>
      <c r="H7" s="54">
        <v>64417.93</v>
      </c>
      <c r="I7" s="54">
        <v>2281.89</v>
      </c>
      <c r="J7" s="55">
        <f>I7/H7*10</f>
        <v>0.35423212139849886</v>
      </c>
      <c r="K7" s="56">
        <f aca="true" t="shared" si="1" ref="K7:K43">B7+E7+H7</f>
        <v>129999.54999999999</v>
      </c>
      <c r="L7" s="56">
        <f aca="true" t="shared" si="2" ref="L7:L43">C7+F7+I7</f>
        <v>12946.954999999998</v>
      </c>
      <c r="M7" s="71">
        <f aca="true" t="shared" si="3" ref="M7:M43">L7/K7*10</f>
        <v>0.995923062810602</v>
      </c>
    </row>
    <row r="8" spans="1:13" ht="12.75">
      <c r="A8" s="70" t="s">
        <v>1</v>
      </c>
      <c r="B8" s="54">
        <v>739.11</v>
      </c>
      <c r="C8" s="54">
        <v>109.378</v>
      </c>
      <c r="D8" s="55">
        <f>C8/B8*10</f>
        <v>1.4798609138017347</v>
      </c>
      <c r="E8" s="54">
        <v>912.97</v>
      </c>
      <c r="F8" s="54">
        <v>145.449</v>
      </c>
      <c r="G8" s="55">
        <f t="shared" si="0"/>
        <v>1.5931410670668258</v>
      </c>
      <c r="H8" s="54"/>
      <c r="I8" s="54"/>
      <c r="J8" s="55"/>
      <c r="K8" s="56">
        <f t="shared" si="1"/>
        <v>1652.08</v>
      </c>
      <c r="L8" s="56">
        <f t="shared" si="2"/>
        <v>254.827</v>
      </c>
      <c r="M8" s="71">
        <f t="shared" si="3"/>
        <v>1.5424616241344247</v>
      </c>
    </row>
    <row r="9" spans="1:13" ht="12.75">
      <c r="A9" s="70" t="s">
        <v>3</v>
      </c>
      <c r="B9" s="54"/>
      <c r="C9" s="54"/>
      <c r="D9" s="55"/>
      <c r="E9" s="54">
        <v>27.46</v>
      </c>
      <c r="F9" s="54">
        <v>14.597</v>
      </c>
      <c r="G9" s="55">
        <f t="shared" si="0"/>
        <v>5.315731973780044</v>
      </c>
      <c r="H9" s="54"/>
      <c r="I9" s="54"/>
      <c r="J9" s="55"/>
      <c r="K9" s="56">
        <f t="shared" si="1"/>
        <v>27.46</v>
      </c>
      <c r="L9" s="56">
        <f t="shared" si="2"/>
        <v>14.597</v>
      </c>
      <c r="M9" s="71">
        <f t="shared" si="3"/>
        <v>5.315731973780044</v>
      </c>
    </row>
    <row r="10" spans="1:13" ht="12.75">
      <c r="A10" s="70" t="s">
        <v>4</v>
      </c>
      <c r="B10" s="57">
        <v>0.44</v>
      </c>
      <c r="C10" s="57">
        <v>0.365</v>
      </c>
      <c r="D10" s="55">
        <f>C10/B10*10</f>
        <v>8.295454545454545</v>
      </c>
      <c r="E10" s="54">
        <v>7.25</v>
      </c>
      <c r="F10" s="54">
        <v>3.282</v>
      </c>
      <c r="G10" s="55">
        <f t="shared" si="0"/>
        <v>4.526896551724137</v>
      </c>
      <c r="H10" s="54"/>
      <c r="I10" s="54"/>
      <c r="J10" s="55"/>
      <c r="K10" s="56">
        <f t="shared" si="1"/>
        <v>7.69</v>
      </c>
      <c r="L10" s="56">
        <f t="shared" si="2"/>
        <v>3.6470000000000002</v>
      </c>
      <c r="M10" s="71">
        <f t="shared" si="3"/>
        <v>4.742522756827048</v>
      </c>
    </row>
    <row r="11" spans="1:13" ht="12.75">
      <c r="A11" s="70" t="s">
        <v>7</v>
      </c>
      <c r="B11" s="54">
        <v>5.89</v>
      </c>
      <c r="C11" s="54">
        <v>0.799</v>
      </c>
      <c r="D11" s="55">
        <f>C11/B11*10</f>
        <v>1.3565365025466893</v>
      </c>
      <c r="E11" s="54">
        <v>2515.02</v>
      </c>
      <c r="F11" s="54">
        <v>235.542</v>
      </c>
      <c r="G11" s="55">
        <f t="shared" si="0"/>
        <v>0.9365412601092636</v>
      </c>
      <c r="H11" s="54">
        <v>13.98</v>
      </c>
      <c r="I11" s="57">
        <v>0.898</v>
      </c>
      <c r="J11" s="55">
        <f>I11/H11*10</f>
        <v>0.642346208869814</v>
      </c>
      <c r="K11" s="56">
        <f t="shared" si="1"/>
        <v>2534.89</v>
      </c>
      <c r="L11" s="56">
        <f t="shared" si="2"/>
        <v>237.239</v>
      </c>
      <c r="M11" s="71">
        <f t="shared" si="3"/>
        <v>0.9358946542059026</v>
      </c>
    </row>
    <row r="12" spans="1:13" ht="12.75">
      <c r="A12" s="70" t="s">
        <v>10</v>
      </c>
      <c r="B12" s="54">
        <v>387.64</v>
      </c>
      <c r="C12" s="54">
        <v>559.473</v>
      </c>
      <c r="D12" s="55">
        <f>C12/B12*10</f>
        <v>14.432798472809822</v>
      </c>
      <c r="E12" s="54">
        <v>5213.35</v>
      </c>
      <c r="F12" s="54">
        <v>908.307</v>
      </c>
      <c r="G12" s="55">
        <f t="shared" si="0"/>
        <v>1.7422712842989632</v>
      </c>
      <c r="H12" s="54"/>
      <c r="I12" s="54"/>
      <c r="J12" s="55"/>
      <c r="K12" s="56">
        <f t="shared" si="1"/>
        <v>5600.990000000001</v>
      </c>
      <c r="L12" s="56">
        <f t="shared" si="2"/>
        <v>1467.78</v>
      </c>
      <c r="M12" s="71">
        <f t="shared" si="3"/>
        <v>2.62057243451604</v>
      </c>
    </row>
    <row r="13" spans="1:13" ht="12.75">
      <c r="A13" s="70" t="s">
        <v>12</v>
      </c>
      <c r="B13" s="54"/>
      <c r="C13" s="54"/>
      <c r="D13" s="55"/>
      <c r="E13" s="54">
        <v>388.71</v>
      </c>
      <c r="F13" s="54">
        <v>43.666</v>
      </c>
      <c r="G13" s="55">
        <f t="shared" si="0"/>
        <v>1.1233567441022871</v>
      </c>
      <c r="H13" s="54"/>
      <c r="I13" s="54"/>
      <c r="J13" s="55"/>
      <c r="K13" s="56">
        <f t="shared" si="1"/>
        <v>388.71</v>
      </c>
      <c r="L13" s="56">
        <f t="shared" si="2"/>
        <v>43.666</v>
      </c>
      <c r="M13" s="71">
        <f t="shared" si="3"/>
        <v>1.1233567441022871</v>
      </c>
    </row>
    <row r="14" spans="1:13" ht="12.75">
      <c r="A14" s="70" t="s">
        <v>17</v>
      </c>
      <c r="B14" s="54">
        <v>19.19</v>
      </c>
      <c r="C14" s="54">
        <v>92.19</v>
      </c>
      <c r="D14" s="55">
        <f>C14/B14*10</f>
        <v>48.04064616988014</v>
      </c>
      <c r="E14" s="54">
        <v>37.98</v>
      </c>
      <c r="F14" s="54">
        <v>15.963</v>
      </c>
      <c r="G14" s="55">
        <f t="shared" si="0"/>
        <v>4.203001579778832</v>
      </c>
      <c r="H14" s="54"/>
      <c r="I14" s="54"/>
      <c r="J14" s="55"/>
      <c r="K14" s="56">
        <f t="shared" si="1"/>
        <v>57.17</v>
      </c>
      <c r="L14" s="56">
        <f t="shared" si="2"/>
        <v>108.15299999999999</v>
      </c>
      <c r="M14" s="71">
        <f t="shared" si="3"/>
        <v>18.91778905020115</v>
      </c>
    </row>
    <row r="15" spans="1:13" ht="12.75">
      <c r="A15" s="70" t="s">
        <v>11</v>
      </c>
      <c r="B15" s="54">
        <v>118.88</v>
      </c>
      <c r="C15" s="54">
        <v>39.146</v>
      </c>
      <c r="D15" s="55">
        <f>C15/B15*10</f>
        <v>3.292900403768506</v>
      </c>
      <c r="E15" s="54">
        <v>1609.11</v>
      </c>
      <c r="F15" s="54">
        <v>226</v>
      </c>
      <c r="G15" s="55">
        <f t="shared" si="0"/>
        <v>1.4045031104150743</v>
      </c>
      <c r="H15" s="54"/>
      <c r="I15" s="54"/>
      <c r="J15" s="55"/>
      <c r="K15" s="56">
        <f t="shared" si="1"/>
        <v>1727.9899999999998</v>
      </c>
      <c r="L15" s="56">
        <f t="shared" si="2"/>
        <v>265.146</v>
      </c>
      <c r="M15" s="71">
        <f t="shared" si="3"/>
        <v>1.5344186019595023</v>
      </c>
    </row>
    <row r="16" spans="1:13" ht="12.75">
      <c r="A16" s="70" t="s">
        <v>8</v>
      </c>
      <c r="B16" s="54">
        <v>14717.28</v>
      </c>
      <c r="C16" s="54">
        <v>1665.913</v>
      </c>
      <c r="D16" s="55">
        <f>C16/B16*10</f>
        <v>1.1319435384799363</v>
      </c>
      <c r="E16" s="54">
        <v>14707.39</v>
      </c>
      <c r="F16" s="54">
        <v>2001.605</v>
      </c>
      <c r="G16" s="55">
        <f t="shared" si="0"/>
        <v>1.360951875213753</v>
      </c>
      <c r="H16" s="54">
        <v>37.85</v>
      </c>
      <c r="I16" s="54">
        <v>12.434</v>
      </c>
      <c r="J16" s="55">
        <f>I16/H16*10</f>
        <v>3.2850726552179657</v>
      </c>
      <c r="K16" s="56">
        <f t="shared" si="1"/>
        <v>29462.519999999997</v>
      </c>
      <c r="L16" s="56">
        <f t="shared" si="2"/>
        <v>3679.952</v>
      </c>
      <c r="M16" s="71">
        <f t="shared" si="3"/>
        <v>1.2490282569176028</v>
      </c>
    </row>
    <row r="17" spans="1:13" ht="12.75">
      <c r="A17" s="70" t="s">
        <v>15</v>
      </c>
      <c r="B17" s="54">
        <v>8171.85</v>
      </c>
      <c r="C17" s="54">
        <v>2435.915</v>
      </c>
      <c r="D17" s="55">
        <f>C17/B17*10</f>
        <v>2.980861126917405</v>
      </c>
      <c r="E17" s="54">
        <v>7213.92</v>
      </c>
      <c r="F17" s="54">
        <v>1249.429</v>
      </c>
      <c r="G17" s="55">
        <f t="shared" si="0"/>
        <v>1.7319695810322266</v>
      </c>
      <c r="H17" s="54">
        <v>63453.82</v>
      </c>
      <c r="I17" s="54">
        <v>2243.711</v>
      </c>
      <c r="J17" s="55">
        <f>I17/H17*10</f>
        <v>0.3535974666300626</v>
      </c>
      <c r="K17" s="56">
        <f t="shared" si="1"/>
        <v>78839.59</v>
      </c>
      <c r="L17" s="56">
        <f t="shared" si="2"/>
        <v>5929.055</v>
      </c>
      <c r="M17" s="71">
        <f t="shared" si="3"/>
        <v>0.752040313756071</v>
      </c>
    </row>
    <row r="18" spans="1:13" ht="12.75">
      <c r="A18" s="70" t="s">
        <v>19</v>
      </c>
      <c r="B18" s="57">
        <v>0.27</v>
      </c>
      <c r="C18" s="57">
        <v>0.113</v>
      </c>
      <c r="D18" s="55">
        <f>C18/B18*10</f>
        <v>4.185185185185185</v>
      </c>
      <c r="E18" s="54">
        <v>156.01</v>
      </c>
      <c r="F18" s="54">
        <v>32.378</v>
      </c>
      <c r="G18" s="55">
        <f t="shared" si="0"/>
        <v>2.0753797833472216</v>
      </c>
      <c r="H18" s="54"/>
      <c r="I18" s="54"/>
      <c r="J18" s="55"/>
      <c r="K18" s="56">
        <f t="shared" si="1"/>
        <v>156.28</v>
      </c>
      <c r="L18" s="56">
        <f t="shared" si="2"/>
        <v>32.491</v>
      </c>
      <c r="M18" s="71">
        <f t="shared" si="3"/>
        <v>2.0790248272331713</v>
      </c>
    </row>
    <row r="19" spans="1:13" ht="12.75">
      <c r="A19" s="70" t="s">
        <v>20</v>
      </c>
      <c r="B19" s="54"/>
      <c r="C19" s="54"/>
      <c r="D19" s="55"/>
      <c r="E19" s="54">
        <v>5.24</v>
      </c>
      <c r="F19" s="54">
        <v>3.101</v>
      </c>
      <c r="G19" s="55">
        <f t="shared" si="0"/>
        <v>5.9179389312977095</v>
      </c>
      <c r="H19" s="54">
        <v>901.77</v>
      </c>
      <c r="I19" s="54">
        <v>24.317</v>
      </c>
      <c r="J19" s="55">
        <f>I19/H19*10</f>
        <v>0.26965856038679487</v>
      </c>
      <c r="K19" s="56">
        <f t="shared" si="1"/>
        <v>907.01</v>
      </c>
      <c r="L19" s="56">
        <f t="shared" si="2"/>
        <v>27.418</v>
      </c>
      <c r="M19" s="71">
        <f t="shared" si="3"/>
        <v>0.3022899416764975</v>
      </c>
    </row>
    <row r="20" spans="1:13" ht="12.75">
      <c r="A20" s="70" t="s">
        <v>9</v>
      </c>
      <c r="B20" s="54">
        <v>38.35</v>
      </c>
      <c r="C20" s="54">
        <v>18.689</v>
      </c>
      <c r="D20" s="55">
        <f>C20/B20*10</f>
        <v>4.873272490221642</v>
      </c>
      <c r="E20" s="54">
        <v>8321.48</v>
      </c>
      <c r="F20" s="54">
        <v>809.779</v>
      </c>
      <c r="G20" s="55">
        <f t="shared" si="0"/>
        <v>0.9731189644149839</v>
      </c>
      <c r="H20" s="54">
        <v>10.51</v>
      </c>
      <c r="I20" s="57">
        <v>0.53</v>
      </c>
      <c r="J20" s="55">
        <f>I20/H20*10</f>
        <v>0.5042816365366318</v>
      </c>
      <c r="K20" s="56">
        <f t="shared" si="1"/>
        <v>8370.34</v>
      </c>
      <c r="L20" s="56">
        <f t="shared" si="2"/>
        <v>828.9979999999999</v>
      </c>
      <c r="M20" s="71">
        <f t="shared" si="3"/>
        <v>0.9903994341926372</v>
      </c>
    </row>
    <row r="21" spans="1:13" ht="12.75">
      <c r="A21" s="70" t="s">
        <v>22</v>
      </c>
      <c r="B21" s="54">
        <v>225.51</v>
      </c>
      <c r="C21" s="54">
        <v>46.224</v>
      </c>
      <c r="D21" s="55">
        <f>C21/B21*10</f>
        <v>2.049753891179992</v>
      </c>
      <c r="E21" s="54">
        <v>25.99</v>
      </c>
      <c r="F21" s="54">
        <v>2.463</v>
      </c>
      <c r="G21" s="55">
        <f t="shared" si="0"/>
        <v>0.947672181608311</v>
      </c>
      <c r="H21" s="54"/>
      <c r="I21" s="54"/>
      <c r="J21" s="55"/>
      <c r="K21" s="56">
        <f t="shared" si="1"/>
        <v>251.5</v>
      </c>
      <c r="L21" s="56">
        <f t="shared" si="2"/>
        <v>48.687</v>
      </c>
      <c r="M21" s="71">
        <f t="shared" si="3"/>
        <v>1.9358648111332009</v>
      </c>
    </row>
    <row r="22" spans="1:13" ht="13.5" thickBot="1">
      <c r="A22" s="72" t="s">
        <v>21</v>
      </c>
      <c r="B22" s="73"/>
      <c r="C22" s="73"/>
      <c r="D22" s="74"/>
      <c r="E22" s="73">
        <v>15.33</v>
      </c>
      <c r="F22" s="73">
        <v>5.299</v>
      </c>
      <c r="G22" s="74">
        <f t="shared" si="0"/>
        <v>3.4566210045662107</v>
      </c>
      <c r="H22" s="73"/>
      <c r="I22" s="73"/>
      <c r="J22" s="74"/>
      <c r="K22" s="75">
        <f t="shared" si="1"/>
        <v>15.33</v>
      </c>
      <c r="L22" s="75">
        <f t="shared" si="2"/>
        <v>5.299</v>
      </c>
      <c r="M22" s="76">
        <f t="shared" si="3"/>
        <v>3.4566210045662107</v>
      </c>
    </row>
    <row r="23" spans="1:13" ht="12.75">
      <c r="A23" s="100" t="s">
        <v>49</v>
      </c>
      <c r="B23" s="63"/>
      <c r="C23" s="63"/>
      <c r="D23" s="64"/>
      <c r="E23" s="63">
        <v>2.7</v>
      </c>
      <c r="F23" s="63">
        <v>0.698</v>
      </c>
      <c r="G23" s="64">
        <f t="shared" si="0"/>
        <v>2.5851851851851846</v>
      </c>
      <c r="H23" s="63"/>
      <c r="I23" s="63"/>
      <c r="J23" s="64"/>
      <c r="K23" s="65">
        <f t="shared" si="1"/>
        <v>2.7</v>
      </c>
      <c r="L23" s="65">
        <f t="shared" si="2"/>
        <v>0.698</v>
      </c>
      <c r="M23" s="77">
        <f t="shared" si="3"/>
        <v>2.5851851851851846</v>
      </c>
    </row>
    <row r="24" spans="1:13" ht="13.5" thickBot="1">
      <c r="A24" s="79" t="s">
        <v>50</v>
      </c>
      <c r="B24" s="80"/>
      <c r="C24" s="80"/>
      <c r="D24" s="81"/>
      <c r="E24" s="80">
        <v>2.7</v>
      </c>
      <c r="F24" s="80">
        <v>0.698</v>
      </c>
      <c r="G24" s="81">
        <f t="shared" si="0"/>
        <v>2.5851851851851846</v>
      </c>
      <c r="H24" s="80"/>
      <c r="I24" s="80"/>
      <c r="J24" s="81"/>
      <c r="K24" s="82">
        <f t="shared" si="1"/>
        <v>2.7</v>
      </c>
      <c r="L24" s="82">
        <f t="shared" si="2"/>
        <v>0.698</v>
      </c>
      <c r="M24" s="83">
        <f t="shared" si="3"/>
        <v>2.5851851851851846</v>
      </c>
    </row>
    <row r="25" spans="1:13" ht="12.75">
      <c r="A25" s="93" t="s">
        <v>47</v>
      </c>
      <c r="B25" s="123">
        <v>0.72</v>
      </c>
      <c r="C25" s="123">
        <v>1.128</v>
      </c>
      <c r="D25" s="67">
        <f>C25/B25*10</f>
        <v>15.666666666666666</v>
      </c>
      <c r="E25" s="66">
        <v>44.79</v>
      </c>
      <c r="F25" s="66">
        <v>20.362</v>
      </c>
      <c r="G25" s="67">
        <f t="shared" si="0"/>
        <v>4.546104041080598</v>
      </c>
      <c r="H25" s="66"/>
      <c r="I25" s="66"/>
      <c r="J25" s="67"/>
      <c r="K25" s="68">
        <f t="shared" si="1"/>
        <v>45.51</v>
      </c>
      <c r="L25" s="68">
        <f t="shared" si="2"/>
        <v>21.49</v>
      </c>
      <c r="M25" s="69">
        <f t="shared" si="3"/>
        <v>4.7220391122830145</v>
      </c>
    </row>
    <row r="26" spans="1:13" ht="12.75">
      <c r="A26" s="70" t="s">
        <v>13</v>
      </c>
      <c r="B26" s="57">
        <v>0.71</v>
      </c>
      <c r="C26" s="57">
        <v>1.121</v>
      </c>
      <c r="D26" s="55">
        <f>C26/B26*10</f>
        <v>15.788732394366198</v>
      </c>
      <c r="E26" s="54">
        <v>44.51</v>
      </c>
      <c r="F26" s="54">
        <v>19.846</v>
      </c>
      <c r="G26" s="55">
        <f t="shared" si="0"/>
        <v>4.458773309368682</v>
      </c>
      <c r="H26" s="54"/>
      <c r="I26" s="54"/>
      <c r="J26" s="55"/>
      <c r="K26" s="59">
        <f t="shared" si="1"/>
        <v>45.22</v>
      </c>
      <c r="L26" s="59">
        <f t="shared" si="2"/>
        <v>20.967</v>
      </c>
      <c r="M26" s="71">
        <f t="shared" si="3"/>
        <v>4.636665192392747</v>
      </c>
    </row>
    <row r="27" spans="1:13" ht="12.75">
      <c r="A27" s="70" t="s">
        <v>51</v>
      </c>
      <c r="B27" s="58">
        <v>0.01</v>
      </c>
      <c r="C27" s="58">
        <v>0.007</v>
      </c>
      <c r="D27" s="55">
        <f>C27/B27*10</f>
        <v>7</v>
      </c>
      <c r="E27" s="57">
        <v>0.18</v>
      </c>
      <c r="F27" s="57">
        <v>0.383</v>
      </c>
      <c r="G27" s="55">
        <f t="shared" si="0"/>
        <v>21.27777777777778</v>
      </c>
      <c r="H27" s="54"/>
      <c r="I27" s="54"/>
      <c r="J27" s="55"/>
      <c r="K27" s="56">
        <f t="shared" si="1"/>
        <v>0.19</v>
      </c>
      <c r="L27" s="56">
        <f t="shared" si="2"/>
        <v>0.39</v>
      </c>
      <c r="M27" s="71">
        <f t="shared" si="3"/>
        <v>20.526315789473685</v>
      </c>
    </row>
    <row r="28" spans="1:13" ht="13.5" thickBot="1">
      <c r="A28" s="72" t="s">
        <v>52</v>
      </c>
      <c r="B28" s="78"/>
      <c r="C28" s="78"/>
      <c r="D28" s="74"/>
      <c r="E28" s="87">
        <v>0.1</v>
      </c>
      <c r="F28" s="87">
        <v>0.133</v>
      </c>
      <c r="G28" s="74">
        <f t="shared" si="0"/>
        <v>13.3</v>
      </c>
      <c r="H28" s="73"/>
      <c r="I28" s="73"/>
      <c r="J28" s="74"/>
      <c r="K28" s="88">
        <f t="shared" si="1"/>
        <v>0.1</v>
      </c>
      <c r="L28" s="88">
        <f t="shared" si="2"/>
        <v>0.133</v>
      </c>
      <c r="M28" s="76">
        <f t="shared" si="3"/>
        <v>13.3</v>
      </c>
    </row>
    <row r="29" spans="1:13" ht="12.75">
      <c r="A29" s="100" t="s">
        <v>29</v>
      </c>
      <c r="B29" s="62"/>
      <c r="C29" s="62"/>
      <c r="D29" s="64"/>
      <c r="E29" s="63">
        <v>0.76</v>
      </c>
      <c r="F29" s="84">
        <v>0.394</v>
      </c>
      <c r="G29" s="64">
        <f t="shared" si="0"/>
        <v>5.18421052631579</v>
      </c>
      <c r="H29" s="85">
        <v>0.01</v>
      </c>
      <c r="I29" s="85">
        <v>0.001</v>
      </c>
      <c r="J29" s="64">
        <f>I29/H29*10</f>
        <v>1</v>
      </c>
      <c r="K29" s="65">
        <f t="shared" si="1"/>
        <v>0.77</v>
      </c>
      <c r="L29" s="86">
        <f t="shared" si="2"/>
        <v>0.395</v>
      </c>
      <c r="M29" s="77">
        <f t="shared" si="3"/>
        <v>5.12987012987013</v>
      </c>
    </row>
    <row r="30" spans="1:13" ht="12.75">
      <c r="A30" s="70" t="s">
        <v>14</v>
      </c>
      <c r="B30" s="53"/>
      <c r="C30" s="53"/>
      <c r="D30" s="55"/>
      <c r="E30" s="58">
        <v>0.04</v>
      </c>
      <c r="F30" s="58">
        <v>0.012</v>
      </c>
      <c r="G30" s="55">
        <f t="shared" si="0"/>
        <v>3</v>
      </c>
      <c r="H30" s="60"/>
      <c r="I30" s="60"/>
      <c r="J30" s="55"/>
      <c r="K30" s="56">
        <f t="shared" si="1"/>
        <v>0.04</v>
      </c>
      <c r="L30" s="59">
        <f t="shared" si="2"/>
        <v>0.012</v>
      </c>
      <c r="M30" s="71">
        <f t="shared" si="3"/>
        <v>3</v>
      </c>
    </row>
    <row r="31" spans="1:13" ht="12.75">
      <c r="A31" s="70" t="s">
        <v>53</v>
      </c>
      <c r="B31" s="53"/>
      <c r="C31" s="53"/>
      <c r="D31" s="55"/>
      <c r="E31" s="54">
        <v>0.72</v>
      </c>
      <c r="F31" s="57">
        <v>0.382</v>
      </c>
      <c r="G31" s="55">
        <f t="shared" si="0"/>
        <v>5.305555555555555</v>
      </c>
      <c r="H31" s="60"/>
      <c r="I31" s="60"/>
      <c r="J31" s="55"/>
      <c r="K31" s="55">
        <f t="shared" si="1"/>
        <v>0.72</v>
      </c>
      <c r="L31" s="55">
        <f t="shared" si="2"/>
        <v>0.382</v>
      </c>
      <c r="M31" s="71">
        <f t="shared" si="3"/>
        <v>5.305555555555555</v>
      </c>
    </row>
    <row r="32" spans="1:13" ht="13.5" thickBot="1">
      <c r="A32" s="79" t="s">
        <v>54</v>
      </c>
      <c r="B32" s="89"/>
      <c r="C32" s="89"/>
      <c r="D32" s="81"/>
      <c r="E32" s="80"/>
      <c r="F32" s="80"/>
      <c r="G32" s="81"/>
      <c r="H32" s="125">
        <v>0.01</v>
      </c>
      <c r="I32" s="90">
        <v>0.001</v>
      </c>
      <c r="J32" s="81">
        <f>I32/H32*10</f>
        <v>1</v>
      </c>
      <c r="K32" s="81">
        <f t="shared" si="1"/>
        <v>0.01</v>
      </c>
      <c r="L32" s="91">
        <f t="shared" si="2"/>
        <v>0.001</v>
      </c>
      <c r="M32" s="83">
        <f t="shared" si="3"/>
        <v>1</v>
      </c>
    </row>
    <row r="33" spans="1:13" ht="12.75">
      <c r="A33" s="93" t="s">
        <v>34</v>
      </c>
      <c r="B33" s="92"/>
      <c r="C33" s="92"/>
      <c r="D33" s="67"/>
      <c r="E33" s="66">
        <v>4.86</v>
      </c>
      <c r="F33" s="66">
        <v>4.057</v>
      </c>
      <c r="G33" s="67">
        <f aca="true" t="shared" si="4" ref="G33:G43">F33/E33*10</f>
        <v>8.347736625514404</v>
      </c>
      <c r="H33" s="66"/>
      <c r="I33" s="66"/>
      <c r="J33" s="67"/>
      <c r="K33" s="68">
        <f t="shared" si="1"/>
        <v>4.86</v>
      </c>
      <c r="L33" s="68">
        <f t="shared" si="2"/>
        <v>4.057</v>
      </c>
      <c r="M33" s="69">
        <f t="shared" si="3"/>
        <v>8.347736625514404</v>
      </c>
    </row>
    <row r="34" spans="1:13" ht="13.5" thickBot="1">
      <c r="A34" s="72" t="s">
        <v>25</v>
      </c>
      <c r="B34" s="78"/>
      <c r="C34" s="78"/>
      <c r="D34" s="74"/>
      <c r="E34" s="73">
        <v>4.86</v>
      </c>
      <c r="F34" s="73">
        <v>4.057</v>
      </c>
      <c r="G34" s="74">
        <f t="shared" si="4"/>
        <v>8.347736625514404</v>
      </c>
      <c r="H34" s="73"/>
      <c r="I34" s="73"/>
      <c r="J34" s="74"/>
      <c r="K34" s="75">
        <f t="shared" si="1"/>
        <v>4.86</v>
      </c>
      <c r="L34" s="75">
        <f t="shared" si="2"/>
        <v>4.057</v>
      </c>
      <c r="M34" s="76">
        <f t="shared" si="3"/>
        <v>8.347736625514404</v>
      </c>
    </row>
    <row r="35" spans="1:13" ht="12.75">
      <c r="A35" s="100" t="s">
        <v>30</v>
      </c>
      <c r="B35" s="62"/>
      <c r="C35" s="62"/>
      <c r="D35" s="64"/>
      <c r="E35" s="63">
        <v>8.29</v>
      </c>
      <c r="F35" s="63">
        <v>20.995</v>
      </c>
      <c r="G35" s="64">
        <f t="shared" si="4"/>
        <v>25.32569360675513</v>
      </c>
      <c r="H35" s="63">
        <v>238.41</v>
      </c>
      <c r="I35" s="63">
        <v>15.739</v>
      </c>
      <c r="J35" s="64">
        <f>I35/H35*10</f>
        <v>0.6601652615242649</v>
      </c>
      <c r="K35" s="65">
        <f t="shared" si="1"/>
        <v>246.7</v>
      </c>
      <c r="L35" s="65">
        <f t="shared" si="2"/>
        <v>36.734</v>
      </c>
      <c r="M35" s="77">
        <f t="shared" si="3"/>
        <v>1.489014997973247</v>
      </c>
    </row>
    <row r="36" spans="1:13" ht="13.5" thickBot="1">
      <c r="A36" s="79" t="s">
        <v>23</v>
      </c>
      <c r="B36" s="89"/>
      <c r="C36" s="89"/>
      <c r="D36" s="81"/>
      <c r="E36" s="80">
        <v>8.29</v>
      </c>
      <c r="F36" s="80">
        <v>20.995</v>
      </c>
      <c r="G36" s="81">
        <f t="shared" si="4"/>
        <v>25.32569360675513</v>
      </c>
      <c r="H36" s="80">
        <v>238.41</v>
      </c>
      <c r="I36" s="80">
        <v>15.739</v>
      </c>
      <c r="J36" s="81">
        <f>I36/H36*10</f>
        <v>0.6601652615242649</v>
      </c>
      <c r="K36" s="82">
        <f t="shared" si="1"/>
        <v>246.7</v>
      </c>
      <c r="L36" s="82">
        <f t="shared" si="2"/>
        <v>36.734</v>
      </c>
      <c r="M36" s="83">
        <f t="shared" si="3"/>
        <v>1.489014997973247</v>
      </c>
    </row>
    <row r="37" spans="1:13" ht="12.75">
      <c r="A37" s="93" t="s">
        <v>31</v>
      </c>
      <c r="B37" s="92"/>
      <c r="C37" s="92"/>
      <c r="D37" s="67"/>
      <c r="E37" s="66">
        <v>234.25</v>
      </c>
      <c r="F37" s="66">
        <v>129.353</v>
      </c>
      <c r="G37" s="67">
        <f t="shared" si="4"/>
        <v>5.522006403415155</v>
      </c>
      <c r="H37" s="66">
        <v>480</v>
      </c>
      <c r="I37" s="66">
        <v>29.965</v>
      </c>
      <c r="J37" s="67">
        <f>I37/H37*10</f>
        <v>0.6242708333333333</v>
      </c>
      <c r="K37" s="68">
        <f t="shared" si="1"/>
        <v>714.25</v>
      </c>
      <c r="L37" s="68">
        <f t="shared" si="2"/>
        <v>159.318</v>
      </c>
      <c r="M37" s="69">
        <f t="shared" si="3"/>
        <v>2.2305635281764093</v>
      </c>
    </row>
    <row r="38" spans="1:13" ht="12.75">
      <c r="A38" s="70" t="s">
        <v>0</v>
      </c>
      <c r="B38" s="53"/>
      <c r="C38" s="53"/>
      <c r="D38" s="55"/>
      <c r="E38" s="54">
        <v>51.71</v>
      </c>
      <c r="F38" s="54">
        <v>20.839</v>
      </c>
      <c r="G38" s="55">
        <f t="shared" si="4"/>
        <v>4.0299748597950105</v>
      </c>
      <c r="H38" s="54"/>
      <c r="I38" s="54"/>
      <c r="J38" s="55"/>
      <c r="K38" s="56">
        <f t="shared" si="1"/>
        <v>51.71</v>
      </c>
      <c r="L38" s="56">
        <f t="shared" si="2"/>
        <v>20.839</v>
      </c>
      <c r="M38" s="71">
        <f t="shared" si="3"/>
        <v>4.0299748597950105</v>
      </c>
    </row>
    <row r="39" spans="1:13" ht="12.75">
      <c r="A39" s="70" t="s">
        <v>55</v>
      </c>
      <c r="B39" s="53"/>
      <c r="C39" s="53"/>
      <c r="D39" s="55"/>
      <c r="E39" s="58">
        <v>0.02</v>
      </c>
      <c r="F39" s="60">
        <v>0.002</v>
      </c>
      <c r="G39" s="55">
        <f t="shared" si="4"/>
        <v>1</v>
      </c>
      <c r="H39" s="54"/>
      <c r="I39" s="54"/>
      <c r="J39" s="55"/>
      <c r="K39" s="55">
        <f t="shared" si="1"/>
        <v>0.02</v>
      </c>
      <c r="L39" s="61">
        <f t="shared" si="2"/>
        <v>0.002</v>
      </c>
      <c r="M39" s="71">
        <f t="shared" si="3"/>
        <v>1</v>
      </c>
    </row>
    <row r="40" spans="1:13" ht="13.5" thickBot="1">
      <c r="A40" s="72" t="s">
        <v>5</v>
      </c>
      <c r="B40" s="78"/>
      <c r="C40" s="78"/>
      <c r="D40" s="74"/>
      <c r="E40" s="73">
        <v>182.52</v>
      </c>
      <c r="F40" s="73">
        <v>108.512</v>
      </c>
      <c r="G40" s="74">
        <f t="shared" si="4"/>
        <v>5.945211483673022</v>
      </c>
      <c r="H40" s="73">
        <v>480</v>
      </c>
      <c r="I40" s="73">
        <v>29.965</v>
      </c>
      <c r="J40" s="74">
        <f>I40/H40*10</f>
        <v>0.6242708333333333</v>
      </c>
      <c r="K40" s="75">
        <f t="shared" si="1"/>
        <v>662.52</v>
      </c>
      <c r="L40" s="75">
        <f t="shared" si="2"/>
        <v>138.477</v>
      </c>
      <c r="M40" s="76">
        <f t="shared" si="3"/>
        <v>2.090155768882449</v>
      </c>
    </row>
    <row r="41" spans="1:13" ht="12.75">
      <c r="A41" s="100" t="s">
        <v>32</v>
      </c>
      <c r="B41" s="62"/>
      <c r="C41" s="62"/>
      <c r="D41" s="64"/>
      <c r="E41" s="63">
        <v>41.83</v>
      </c>
      <c r="F41" s="63">
        <v>29.778</v>
      </c>
      <c r="G41" s="64">
        <f t="shared" si="4"/>
        <v>7.118814248147263</v>
      </c>
      <c r="H41" s="62"/>
      <c r="I41" s="62"/>
      <c r="J41" s="64"/>
      <c r="K41" s="65">
        <f t="shared" si="1"/>
        <v>41.83</v>
      </c>
      <c r="L41" s="65">
        <f t="shared" si="2"/>
        <v>29.778</v>
      </c>
      <c r="M41" s="77">
        <f t="shared" si="3"/>
        <v>7.118814248147263</v>
      </c>
    </row>
    <row r="42" spans="1:13" ht="12.75">
      <c r="A42" s="70" t="s">
        <v>2</v>
      </c>
      <c r="B42" s="53"/>
      <c r="C42" s="53"/>
      <c r="D42" s="55"/>
      <c r="E42" s="54">
        <v>12.73</v>
      </c>
      <c r="F42" s="54">
        <v>6.651</v>
      </c>
      <c r="G42" s="55">
        <f t="shared" si="4"/>
        <v>5.2246661429693635</v>
      </c>
      <c r="H42" s="53"/>
      <c r="I42" s="53"/>
      <c r="J42" s="55"/>
      <c r="K42" s="56">
        <f t="shared" si="1"/>
        <v>12.73</v>
      </c>
      <c r="L42" s="56">
        <f t="shared" si="2"/>
        <v>6.651</v>
      </c>
      <c r="M42" s="71">
        <f t="shared" si="3"/>
        <v>5.2246661429693635</v>
      </c>
    </row>
    <row r="43" spans="1:13" ht="13.5" thickBot="1">
      <c r="A43" s="72" t="s">
        <v>18</v>
      </c>
      <c r="B43" s="78"/>
      <c r="C43" s="78"/>
      <c r="D43" s="74"/>
      <c r="E43" s="73">
        <v>29.1</v>
      </c>
      <c r="F43" s="73">
        <v>23.127</v>
      </c>
      <c r="G43" s="74">
        <f t="shared" si="4"/>
        <v>7.94742268041237</v>
      </c>
      <c r="H43" s="78"/>
      <c r="I43" s="78"/>
      <c r="J43" s="74"/>
      <c r="K43" s="75">
        <f t="shared" si="1"/>
        <v>29.1</v>
      </c>
      <c r="L43" s="75">
        <f t="shared" si="2"/>
        <v>23.127</v>
      </c>
      <c r="M43" s="76">
        <f t="shared" si="3"/>
        <v>7.94742268041237</v>
      </c>
    </row>
  </sheetData>
  <mergeCells count="6">
    <mergeCell ref="A4:A5"/>
    <mergeCell ref="A1:M1"/>
    <mergeCell ref="B3:D3"/>
    <mergeCell ref="E3:G3"/>
    <mergeCell ref="H3:J3"/>
    <mergeCell ref="K3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F34" sqref="F34"/>
    </sheetView>
  </sheetViews>
  <sheetFormatPr defaultColWidth="9.140625" defaultRowHeight="12.75"/>
  <cols>
    <col min="1" max="1" width="22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">
      <c r="A1" s="203" t="s">
        <v>57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ht="13.5" thickBot="1"/>
    <row r="3" spans="1:13" ht="12.75">
      <c r="A3" s="101" t="s">
        <v>37</v>
      </c>
      <c r="B3" s="204" t="s">
        <v>38</v>
      </c>
      <c r="C3" s="205"/>
      <c r="D3" s="206"/>
      <c r="E3" s="204" t="s">
        <v>39</v>
      </c>
      <c r="F3" s="205"/>
      <c r="G3" s="206"/>
      <c r="H3" s="204" t="s">
        <v>40</v>
      </c>
      <c r="I3" s="205"/>
      <c r="J3" s="206"/>
      <c r="K3" s="207" t="s">
        <v>41</v>
      </c>
      <c r="L3" s="205"/>
      <c r="M3" s="206"/>
    </row>
    <row r="4" spans="1:13" ht="12.75">
      <c r="A4" s="181" t="s">
        <v>42</v>
      </c>
      <c r="B4" s="26" t="s">
        <v>43</v>
      </c>
      <c r="C4" s="3" t="s">
        <v>44</v>
      </c>
      <c r="D4" s="4" t="s">
        <v>27</v>
      </c>
      <c r="E4" s="26" t="s">
        <v>43</v>
      </c>
      <c r="F4" s="3" t="s">
        <v>44</v>
      </c>
      <c r="G4" s="4" t="s">
        <v>27</v>
      </c>
      <c r="H4" s="26" t="s">
        <v>43</v>
      </c>
      <c r="I4" s="3" t="s">
        <v>44</v>
      </c>
      <c r="J4" s="4" t="s">
        <v>27</v>
      </c>
      <c r="K4" s="19" t="s">
        <v>43</v>
      </c>
      <c r="L4" s="3" t="s">
        <v>44</v>
      </c>
      <c r="M4" s="4" t="s">
        <v>27</v>
      </c>
    </row>
    <row r="5" spans="1:13" ht="13.5" thickBot="1">
      <c r="A5" s="182"/>
      <c r="B5" s="27" t="s">
        <v>35</v>
      </c>
      <c r="C5" s="5" t="s">
        <v>36</v>
      </c>
      <c r="D5" s="6" t="s">
        <v>45</v>
      </c>
      <c r="E5" s="27" t="s">
        <v>35</v>
      </c>
      <c r="F5" s="5" t="s">
        <v>36</v>
      </c>
      <c r="G5" s="6" t="s">
        <v>45</v>
      </c>
      <c r="H5" s="27" t="s">
        <v>35</v>
      </c>
      <c r="I5" s="5" t="s">
        <v>36</v>
      </c>
      <c r="J5" s="6" t="s">
        <v>45</v>
      </c>
      <c r="K5" s="20" t="s">
        <v>35</v>
      </c>
      <c r="L5" s="5" t="s">
        <v>36</v>
      </c>
      <c r="M5" s="6" t="s">
        <v>45</v>
      </c>
    </row>
    <row r="6" spans="1:13" ht="13.5" thickBot="1">
      <c r="A6" s="102" t="s">
        <v>26</v>
      </c>
      <c r="B6" s="103">
        <v>4124.87</v>
      </c>
      <c r="C6" s="104">
        <v>1076.321</v>
      </c>
      <c r="D6" s="105">
        <f>C6/B6*10</f>
        <v>2.609345264214387</v>
      </c>
      <c r="E6" s="103">
        <v>25694.12</v>
      </c>
      <c r="F6" s="104">
        <v>3039.14</v>
      </c>
      <c r="G6" s="105">
        <f>F6/E6*10</f>
        <v>1.1828153678740505</v>
      </c>
      <c r="H6" s="103">
        <v>23513.53</v>
      </c>
      <c r="I6" s="104">
        <v>818.405</v>
      </c>
      <c r="J6" s="105">
        <f>I6/H6*10</f>
        <v>0.34805705481057075</v>
      </c>
      <c r="K6" s="106">
        <f>B6+E6+H6</f>
        <v>53332.52</v>
      </c>
      <c r="L6" s="107">
        <f>C6+F6+I6</f>
        <v>4933.865999999999</v>
      </c>
      <c r="M6" s="105">
        <f>L6/K6*10</f>
        <v>0.9251139829882404</v>
      </c>
    </row>
    <row r="7" spans="1:13" ht="12.75">
      <c r="A7" s="108" t="s">
        <v>28</v>
      </c>
      <c r="B7" s="109">
        <v>4124.62</v>
      </c>
      <c r="C7" s="110">
        <v>1075.924</v>
      </c>
      <c r="D7" s="111">
        <f>C7/B7*10</f>
        <v>2.6085409080109194</v>
      </c>
      <c r="E7" s="109">
        <v>25381.99</v>
      </c>
      <c r="F7" s="110">
        <v>2844.318</v>
      </c>
      <c r="G7" s="111">
        <f aca="true" t="shared" si="0" ref="G7:G31">F7/E7*10</f>
        <v>1.1206048067941088</v>
      </c>
      <c r="H7" s="109">
        <v>23513.53</v>
      </c>
      <c r="I7" s="110">
        <v>818.405</v>
      </c>
      <c r="J7" s="111">
        <f>I7/H7*10</f>
        <v>0.34805705481057075</v>
      </c>
      <c r="K7" s="112">
        <f aca="true" t="shared" si="1" ref="K7:L24">B7+E7+H7</f>
        <v>53020.14</v>
      </c>
      <c r="L7" s="113">
        <f t="shared" si="1"/>
        <v>4738.647</v>
      </c>
      <c r="M7" s="111">
        <f aca="true" t="shared" si="2" ref="M7:M24">L7/K7*10</f>
        <v>0.893744716630322</v>
      </c>
    </row>
    <row r="8" spans="1:13" ht="12.75">
      <c r="A8" s="114" t="s">
        <v>1</v>
      </c>
      <c r="B8" s="115">
        <v>37.32</v>
      </c>
      <c r="C8" s="54">
        <v>15.43</v>
      </c>
      <c r="D8" s="71">
        <f>C8/B8*10</f>
        <v>4.134512325830654</v>
      </c>
      <c r="E8" s="115">
        <v>224.07</v>
      </c>
      <c r="F8" s="54">
        <v>56.414</v>
      </c>
      <c r="G8" s="71">
        <f aca="true" t="shared" si="3" ref="G8:G20">F8/E8*10</f>
        <v>2.5176953630561876</v>
      </c>
      <c r="H8" s="116"/>
      <c r="I8" s="58"/>
      <c r="J8" s="71"/>
      <c r="K8" s="117">
        <f t="shared" si="1"/>
        <v>261.39</v>
      </c>
      <c r="L8" s="56">
        <f t="shared" si="1"/>
        <v>71.844</v>
      </c>
      <c r="M8" s="71">
        <f t="shared" si="2"/>
        <v>2.748536669344657</v>
      </c>
    </row>
    <row r="9" spans="1:13" ht="12.75">
      <c r="A9" s="114" t="s">
        <v>3</v>
      </c>
      <c r="B9" s="116"/>
      <c r="C9" s="58"/>
      <c r="D9" s="71"/>
      <c r="E9" s="115">
        <v>31.63</v>
      </c>
      <c r="F9" s="54">
        <v>15.467</v>
      </c>
      <c r="G9" s="71">
        <f t="shared" si="3"/>
        <v>4.889977869111603</v>
      </c>
      <c r="H9" s="116"/>
      <c r="I9" s="58"/>
      <c r="J9" s="71"/>
      <c r="K9" s="117">
        <f t="shared" si="1"/>
        <v>31.63</v>
      </c>
      <c r="L9" s="56">
        <f t="shared" si="1"/>
        <v>15.467</v>
      </c>
      <c r="M9" s="71">
        <f t="shared" si="2"/>
        <v>4.889977869111603</v>
      </c>
    </row>
    <row r="10" spans="1:13" ht="12.75">
      <c r="A10" s="114" t="s">
        <v>4</v>
      </c>
      <c r="B10" s="116"/>
      <c r="C10" s="58"/>
      <c r="D10" s="71"/>
      <c r="E10" s="115">
        <v>6.43</v>
      </c>
      <c r="F10" s="54">
        <v>2.886</v>
      </c>
      <c r="G10" s="71">
        <f t="shared" si="3"/>
        <v>4.488335925349923</v>
      </c>
      <c r="H10" s="115">
        <v>17.51</v>
      </c>
      <c r="I10" s="54">
        <v>4.775</v>
      </c>
      <c r="J10" s="71">
        <f>I10/H10*10</f>
        <v>2.727013135351228</v>
      </c>
      <c r="K10" s="117">
        <f t="shared" si="1"/>
        <v>23.94</v>
      </c>
      <c r="L10" s="56">
        <f t="shared" si="1"/>
        <v>7.6610000000000005</v>
      </c>
      <c r="M10" s="71">
        <f t="shared" si="2"/>
        <v>3.200083542188805</v>
      </c>
    </row>
    <row r="11" spans="1:13" ht="12.75">
      <c r="A11" s="114" t="s">
        <v>7</v>
      </c>
      <c r="B11" s="115">
        <v>3.71</v>
      </c>
      <c r="C11" s="57">
        <v>0.418</v>
      </c>
      <c r="D11" s="71">
        <f>C11/B11*10</f>
        <v>1.1266846361185983</v>
      </c>
      <c r="E11" s="115">
        <v>444.34</v>
      </c>
      <c r="F11" s="54">
        <v>93.208</v>
      </c>
      <c r="G11" s="71">
        <f t="shared" si="3"/>
        <v>2.097672953143989</v>
      </c>
      <c r="H11" s="115">
        <v>141.44</v>
      </c>
      <c r="I11" s="54">
        <v>10.29</v>
      </c>
      <c r="J11" s="71">
        <f>I11/H11*10</f>
        <v>0.7275169683257918</v>
      </c>
      <c r="K11" s="117">
        <f t="shared" si="1"/>
        <v>589.49</v>
      </c>
      <c r="L11" s="56">
        <f t="shared" si="1"/>
        <v>103.916</v>
      </c>
      <c r="M11" s="71">
        <f t="shared" si="2"/>
        <v>1.7628119221700111</v>
      </c>
    </row>
    <row r="12" spans="1:13" ht="12.75">
      <c r="A12" s="114" t="s">
        <v>10</v>
      </c>
      <c r="B12" s="115">
        <v>117.46</v>
      </c>
      <c r="C12" s="54">
        <v>298.207</v>
      </c>
      <c r="D12" s="71">
        <f>C12/B12*10</f>
        <v>25.387961859356377</v>
      </c>
      <c r="E12" s="115">
        <v>1732.31</v>
      </c>
      <c r="F12" s="54">
        <v>293.959</v>
      </c>
      <c r="G12" s="71">
        <f t="shared" si="3"/>
        <v>1.6969191426476788</v>
      </c>
      <c r="H12" s="115"/>
      <c r="I12" s="54"/>
      <c r="J12" s="71"/>
      <c r="K12" s="117">
        <f t="shared" si="1"/>
        <v>1849.77</v>
      </c>
      <c r="L12" s="56">
        <f t="shared" si="1"/>
        <v>592.1659999999999</v>
      </c>
      <c r="M12" s="71">
        <f t="shared" si="2"/>
        <v>3.201295296171956</v>
      </c>
    </row>
    <row r="13" spans="1:13" ht="12.75">
      <c r="A13" s="114" t="s">
        <v>12</v>
      </c>
      <c r="B13" s="115"/>
      <c r="C13" s="54"/>
      <c r="D13" s="71"/>
      <c r="E13" s="115">
        <v>11.37</v>
      </c>
      <c r="F13" s="54">
        <v>3.004</v>
      </c>
      <c r="G13" s="71">
        <f t="shared" si="3"/>
        <v>2.642040457343888</v>
      </c>
      <c r="H13" s="115"/>
      <c r="I13" s="54"/>
      <c r="J13" s="71"/>
      <c r="K13" s="117">
        <f t="shared" si="1"/>
        <v>11.37</v>
      </c>
      <c r="L13" s="56">
        <f t="shared" si="1"/>
        <v>3.004</v>
      </c>
      <c r="M13" s="71">
        <f t="shared" si="2"/>
        <v>2.642040457343888</v>
      </c>
    </row>
    <row r="14" spans="1:13" ht="12.75">
      <c r="A14" s="114" t="s">
        <v>58</v>
      </c>
      <c r="B14" s="115"/>
      <c r="C14" s="54"/>
      <c r="D14" s="71"/>
      <c r="E14" s="115">
        <v>2.63</v>
      </c>
      <c r="F14" s="54">
        <v>2.289</v>
      </c>
      <c r="G14" s="71">
        <f t="shared" si="3"/>
        <v>8.70342205323194</v>
      </c>
      <c r="H14" s="115"/>
      <c r="I14" s="54"/>
      <c r="J14" s="71"/>
      <c r="K14" s="117">
        <f t="shared" si="1"/>
        <v>2.63</v>
      </c>
      <c r="L14" s="56">
        <f t="shared" si="1"/>
        <v>2.289</v>
      </c>
      <c r="M14" s="71">
        <f t="shared" si="2"/>
        <v>8.70342205323194</v>
      </c>
    </row>
    <row r="15" spans="1:13" ht="12.75">
      <c r="A15" s="114" t="s">
        <v>11</v>
      </c>
      <c r="B15" s="115">
        <v>406.12</v>
      </c>
      <c r="C15" s="54">
        <v>59.661</v>
      </c>
      <c r="D15" s="71">
        <f>C15/B15*10</f>
        <v>1.4690485570767262</v>
      </c>
      <c r="E15" s="115">
        <v>1215.99</v>
      </c>
      <c r="F15" s="54">
        <v>144.917</v>
      </c>
      <c r="G15" s="71">
        <f t="shared" si="3"/>
        <v>1.1917614454066234</v>
      </c>
      <c r="H15" s="115"/>
      <c r="I15" s="54"/>
      <c r="J15" s="71"/>
      <c r="K15" s="117">
        <f t="shared" si="1"/>
        <v>1622.1100000000001</v>
      </c>
      <c r="L15" s="56">
        <f t="shared" si="1"/>
        <v>204.578</v>
      </c>
      <c r="M15" s="71">
        <f t="shared" si="2"/>
        <v>1.261184506599429</v>
      </c>
    </row>
    <row r="16" spans="1:13" ht="12.75">
      <c r="A16" s="114" t="s">
        <v>8</v>
      </c>
      <c r="B16" s="115">
        <v>1697.09</v>
      </c>
      <c r="C16" s="54">
        <v>236.445</v>
      </c>
      <c r="D16" s="71">
        <f>C16/B16*10</f>
        <v>1.393237836531946</v>
      </c>
      <c r="E16" s="115">
        <v>5444.18</v>
      </c>
      <c r="F16" s="54">
        <v>763.71</v>
      </c>
      <c r="G16" s="71">
        <f t="shared" si="3"/>
        <v>1.4028007890995522</v>
      </c>
      <c r="H16" s="115">
        <v>442.55</v>
      </c>
      <c r="I16" s="54">
        <v>51.923</v>
      </c>
      <c r="J16" s="71">
        <f>I16/H16*10</f>
        <v>1.1732685572251724</v>
      </c>
      <c r="K16" s="117">
        <f t="shared" si="1"/>
        <v>7583.820000000001</v>
      </c>
      <c r="L16" s="56">
        <f t="shared" si="1"/>
        <v>1052.078</v>
      </c>
      <c r="M16" s="71">
        <f t="shared" si="2"/>
        <v>1.3872665754197753</v>
      </c>
    </row>
    <row r="17" spans="1:13" ht="12.75">
      <c r="A17" s="114" t="s">
        <v>15</v>
      </c>
      <c r="B17" s="115">
        <v>1859.92</v>
      </c>
      <c r="C17" s="54">
        <v>463.975</v>
      </c>
      <c r="D17" s="71">
        <f>C17/B17*10</f>
        <v>2.4945965417867435</v>
      </c>
      <c r="E17" s="115">
        <v>13090.18</v>
      </c>
      <c r="F17" s="54">
        <v>1134.508</v>
      </c>
      <c r="G17" s="71">
        <f t="shared" si="3"/>
        <v>0.8666863251689434</v>
      </c>
      <c r="H17" s="115">
        <v>22911.59</v>
      </c>
      <c r="I17" s="54">
        <v>751.323</v>
      </c>
      <c r="J17" s="71">
        <f>I17/H17*10</f>
        <v>0.3279226801806422</v>
      </c>
      <c r="K17" s="117">
        <f t="shared" si="1"/>
        <v>37861.69</v>
      </c>
      <c r="L17" s="56">
        <f t="shared" si="1"/>
        <v>2349.806</v>
      </c>
      <c r="M17" s="71">
        <f t="shared" si="2"/>
        <v>0.6206289259671187</v>
      </c>
    </row>
    <row r="18" spans="1:13" ht="12.75">
      <c r="A18" s="114" t="s">
        <v>19</v>
      </c>
      <c r="B18" s="115"/>
      <c r="C18" s="54"/>
      <c r="D18" s="71"/>
      <c r="E18" s="115">
        <v>15.58</v>
      </c>
      <c r="F18" s="54">
        <v>11.949</v>
      </c>
      <c r="G18" s="71">
        <f t="shared" si="3"/>
        <v>7.669448010269576</v>
      </c>
      <c r="H18" s="115"/>
      <c r="I18" s="54"/>
      <c r="J18" s="71"/>
      <c r="K18" s="117">
        <f t="shared" si="1"/>
        <v>15.58</v>
      </c>
      <c r="L18" s="56">
        <f t="shared" si="1"/>
        <v>11.949</v>
      </c>
      <c r="M18" s="71">
        <f t="shared" si="2"/>
        <v>7.669448010269576</v>
      </c>
    </row>
    <row r="19" spans="1:13" ht="12.75">
      <c r="A19" s="114" t="s">
        <v>20</v>
      </c>
      <c r="B19" s="115"/>
      <c r="C19" s="54"/>
      <c r="D19" s="71"/>
      <c r="E19" s="115">
        <v>3.89</v>
      </c>
      <c r="F19" s="54">
        <v>1.975</v>
      </c>
      <c r="G19" s="71">
        <f t="shared" si="3"/>
        <v>5.077120822622108</v>
      </c>
      <c r="H19" s="115"/>
      <c r="I19" s="54"/>
      <c r="J19" s="71"/>
      <c r="K19" s="117">
        <f t="shared" si="1"/>
        <v>3.89</v>
      </c>
      <c r="L19" s="56">
        <f t="shared" si="1"/>
        <v>1.975</v>
      </c>
      <c r="M19" s="71">
        <f t="shared" si="2"/>
        <v>5.077120822622108</v>
      </c>
    </row>
    <row r="20" spans="1:13" ht="13.5" thickBot="1">
      <c r="A20" s="118" t="s">
        <v>22</v>
      </c>
      <c r="B20" s="119"/>
      <c r="C20" s="73"/>
      <c r="D20" s="76"/>
      <c r="E20" s="119">
        <v>13.15</v>
      </c>
      <c r="F20" s="73">
        <v>1.954</v>
      </c>
      <c r="G20" s="76">
        <f t="shared" si="3"/>
        <v>1.485931558935361</v>
      </c>
      <c r="H20" s="119"/>
      <c r="I20" s="73"/>
      <c r="J20" s="76"/>
      <c r="K20" s="120">
        <f t="shared" si="1"/>
        <v>13.15</v>
      </c>
      <c r="L20" s="75">
        <f t="shared" si="1"/>
        <v>1.954</v>
      </c>
      <c r="M20" s="76">
        <f t="shared" si="2"/>
        <v>1.485931558935361</v>
      </c>
    </row>
    <row r="21" spans="1:13" ht="12.75">
      <c r="A21" s="108" t="s">
        <v>33</v>
      </c>
      <c r="B21" s="109"/>
      <c r="C21" s="110"/>
      <c r="D21" s="111"/>
      <c r="E21" s="109">
        <v>24.75</v>
      </c>
      <c r="F21" s="110">
        <v>13.337</v>
      </c>
      <c r="G21" s="111">
        <f t="shared" si="0"/>
        <v>5.388686868686868</v>
      </c>
      <c r="H21" s="109"/>
      <c r="I21" s="110"/>
      <c r="J21" s="111"/>
      <c r="K21" s="112">
        <f t="shared" si="1"/>
        <v>24.75</v>
      </c>
      <c r="L21" s="113">
        <f t="shared" si="1"/>
        <v>13.337</v>
      </c>
      <c r="M21" s="111">
        <f t="shared" si="2"/>
        <v>5.388686868686868</v>
      </c>
    </row>
    <row r="22" spans="1:13" ht="12.75">
      <c r="A22" s="114" t="s">
        <v>51</v>
      </c>
      <c r="B22" s="115"/>
      <c r="C22" s="54"/>
      <c r="D22" s="71"/>
      <c r="E22" s="121">
        <v>1.8</v>
      </c>
      <c r="F22" s="57">
        <v>0.936</v>
      </c>
      <c r="G22" s="71">
        <f t="shared" si="0"/>
        <v>5.2</v>
      </c>
      <c r="H22" s="115"/>
      <c r="I22" s="54"/>
      <c r="J22" s="71"/>
      <c r="K22" s="117">
        <f t="shared" si="1"/>
        <v>1.8</v>
      </c>
      <c r="L22" s="56">
        <f t="shared" si="1"/>
        <v>0.936</v>
      </c>
      <c r="M22" s="71">
        <f t="shared" si="2"/>
        <v>5.2</v>
      </c>
    </row>
    <row r="23" spans="1:13" ht="13.5" thickBot="1">
      <c r="A23" s="118" t="s">
        <v>24</v>
      </c>
      <c r="B23" s="119"/>
      <c r="C23" s="73"/>
      <c r="D23" s="76"/>
      <c r="E23" s="119">
        <v>22.75</v>
      </c>
      <c r="F23" s="73">
        <v>12.289</v>
      </c>
      <c r="G23" s="76">
        <f t="shared" si="0"/>
        <v>5.401758241758242</v>
      </c>
      <c r="H23" s="119"/>
      <c r="I23" s="73"/>
      <c r="J23" s="76"/>
      <c r="K23" s="120">
        <f t="shared" si="1"/>
        <v>22.75</v>
      </c>
      <c r="L23" s="75">
        <f t="shared" si="1"/>
        <v>12.289</v>
      </c>
      <c r="M23" s="76">
        <f t="shared" si="2"/>
        <v>5.401758241758242</v>
      </c>
    </row>
    <row r="24" spans="1:13" ht="12.75">
      <c r="A24" s="108" t="s">
        <v>34</v>
      </c>
      <c r="B24" s="109"/>
      <c r="C24" s="110"/>
      <c r="D24" s="111"/>
      <c r="E24" s="109">
        <v>28.94</v>
      </c>
      <c r="F24" s="110">
        <v>10.491</v>
      </c>
      <c r="G24" s="111">
        <f t="shared" si="0"/>
        <v>3.6250863856254316</v>
      </c>
      <c r="H24" s="109"/>
      <c r="I24" s="110"/>
      <c r="J24" s="111"/>
      <c r="K24" s="112">
        <f t="shared" si="1"/>
        <v>28.94</v>
      </c>
      <c r="L24" s="113">
        <f t="shared" si="1"/>
        <v>10.491</v>
      </c>
      <c r="M24" s="111">
        <f t="shared" si="2"/>
        <v>3.6250863856254316</v>
      </c>
    </row>
    <row r="25" spans="1:13" ht="13.5" thickBot="1">
      <c r="A25" s="118" t="s">
        <v>25</v>
      </c>
      <c r="B25" s="119"/>
      <c r="C25" s="73"/>
      <c r="D25" s="76"/>
      <c r="E25" s="119">
        <v>28.94</v>
      </c>
      <c r="F25" s="73">
        <v>10.491</v>
      </c>
      <c r="G25" s="76">
        <f t="shared" si="0"/>
        <v>3.6250863856254316</v>
      </c>
      <c r="H25" s="119"/>
      <c r="I25" s="73"/>
      <c r="J25" s="76"/>
      <c r="K25" s="120">
        <f aca="true" t="shared" si="4" ref="K25:L31">B25+E25+H25</f>
        <v>28.94</v>
      </c>
      <c r="L25" s="75">
        <f t="shared" si="4"/>
        <v>10.491</v>
      </c>
      <c r="M25" s="76">
        <f aca="true" t="shared" si="5" ref="M25:M31">L25/K25*10</f>
        <v>3.6250863856254316</v>
      </c>
    </row>
    <row r="26" spans="1:13" ht="12.75">
      <c r="A26" s="108" t="s">
        <v>30</v>
      </c>
      <c r="B26" s="122"/>
      <c r="C26" s="66"/>
      <c r="D26" s="69"/>
      <c r="E26" s="109">
        <v>3.18</v>
      </c>
      <c r="F26" s="110">
        <v>5.821</v>
      </c>
      <c r="G26" s="111">
        <f t="shared" si="0"/>
        <v>18.305031446540877</v>
      </c>
      <c r="H26" s="109"/>
      <c r="I26" s="110"/>
      <c r="J26" s="111"/>
      <c r="K26" s="112">
        <f t="shared" si="4"/>
        <v>3.18</v>
      </c>
      <c r="L26" s="113">
        <f t="shared" si="4"/>
        <v>5.821</v>
      </c>
      <c r="M26" s="111">
        <f t="shared" si="5"/>
        <v>18.305031446540877</v>
      </c>
    </row>
    <row r="27" spans="1:13" ht="13.5" thickBot="1">
      <c r="A27" s="118" t="s">
        <v>23</v>
      </c>
      <c r="B27" s="119"/>
      <c r="C27" s="73"/>
      <c r="D27" s="76"/>
      <c r="E27" s="119">
        <v>3.18</v>
      </c>
      <c r="F27" s="73">
        <v>5.821</v>
      </c>
      <c r="G27" s="76">
        <f t="shared" si="0"/>
        <v>18.305031446540877</v>
      </c>
      <c r="H27" s="119"/>
      <c r="I27" s="73"/>
      <c r="J27" s="76"/>
      <c r="K27" s="120">
        <f t="shared" si="4"/>
        <v>3.18</v>
      </c>
      <c r="L27" s="75">
        <f t="shared" si="4"/>
        <v>5.821</v>
      </c>
      <c r="M27" s="76">
        <f t="shared" si="5"/>
        <v>18.305031446540877</v>
      </c>
    </row>
    <row r="28" spans="1:13" ht="12.75">
      <c r="A28" s="108" t="s">
        <v>31</v>
      </c>
      <c r="B28" s="109"/>
      <c r="C28" s="110"/>
      <c r="D28" s="111"/>
      <c r="E28" s="109">
        <v>255.2</v>
      </c>
      <c r="F28" s="110">
        <v>165.123</v>
      </c>
      <c r="G28" s="111">
        <f t="shared" si="0"/>
        <v>6.4703369905956105</v>
      </c>
      <c r="H28" s="109"/>
      <c r="I28" s="110"/>
      <c r="J28" s="111"/>
      <c r="K28" s="112">
        <f t="shared" si="4"/>
        <v>255.2</v>
      </c>
      <c r="L28" s="113">
        <f t="shared" si="4"/>
        <v>165.123</v>
      </c>
      <c r="M28" s="111">
        <f t="shared" si="5"/>
        <v>6.4703369905956105</v>
      </c>
    </row>
    <row r="29" spans="1:13" ht="12.75">
      <c r="A29" s="114" t="s">
        <v>0</v>
      </c>
      <c r="B29" s="115"/>
      <c r="C29" s="54"/>
      <c r="D29" s="71"/>
      <c r="E29" s="115">
        <v>178.04</v>
      </c>
      <c r="F29" s="54">
        <v>108.197</v>
      </c>
      <c r="G29" s="71">
        <f t="shared" si="0"/>
        <v>6.077117501685016</v>
      </c>
      <c r="H29" s="115"/>
      <c r="I29" s="54"/>
      <c r="J29" s="71"/>
      <c r="K29" s="117">
        <f t="shared" si="4"/>
        <v>178.04</v>
      </c>
      <c r="L29" s="56">
        <f t="shared" si="4"/>
        <v>108.197</v>
      </c>
      <c r="M29" s="71">
        <f t="shared" si="5"/>
        <v>6.077117501685016</v>
      </c>
    </row>
    <row r="30" spans="1:13" ht="12.75">
      <c r="A30" s="114" t="s">
        <v>55</v>
      </c>
      <c r="B30" s="115"/>
      <c r="C30" s="54"/>
      <c r="D30" s="71"/>
      <c r="E30" s="115">
        <v>5.87</v>
      </c>
      <c r="F30" s="54">
        <v>3.965</v>
      </c>
      <c r="G30" s="71">
        <f t="shared" si="0"/>
        <v>6.754684838160135</v>
      </c>
      <c r="H30" s="115"/>
      <c r="I30" s="54"/>
      <c r="J30" s="71"/>
      <c r="K30" s="117">
        <f t="shared" si="4"/>
        <v>5.87</v>
      </c>
      <c r="L30" s="56">
        <f t="shared" si="4"/>
        <v>3.965</v>
      </c>
      <c r="M30" s="71">
        <f t="shared" si="5"/>
        <v>6.754684838160135</v>
      </c>
    </row>
    <row r="31" spans="1:13" ht="13.5" thickBot="1">
      <c r="A31" s="118" t="s">
        <v>5</v>
      </c>
      <c r="B31" s="119"/>
      <c r="C31" s="73"/>
      <c r="D31" s="76"/>
      <c r="E31" s="119">
        <v>71.29</v>
      </c>
      <c r="F31" s="73">
        <v>52.961</v>
      </c>
      <c r="G31" s="76">
        <f t="shared" si="0"/>
        <v>7.4289521672043755</v>
      </c>
      <c r="H31" s="119"/>
      <c r="I31" s="73"/>
      <c r="J31" s="76"/>
      <c r="K31" s="120">
        <f t="shared" si="4"/>
        <v>71.29</v>
      </c>
      <c r="L31" s="75">
        <f t="shared" si="4"/>
        <v>52.961</v>
      </c>
      <c r="M31" s="76">
        <f t="shared" si="5"/>
        <v>7.4289521672043755</v>
      </c>
    </row>
  </sheetData>
  <mergeCells count="6">
    <mergeCell ref="A4:A5"/>
    <mergeCell ref="A1:M1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C20" sqref="C20"/>
    </sheetView>
  </sheetViews>
  <sheetFormatPr defaultColWidth="9.140625" defaultRowHeight="12.75"/>
  <cols>
    <col min="1" max="1" width="22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">
      <c r="A1" s="203" t="s">
        <v>59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ht="13.5" thickBot="1"/>
    <row r="3" spans="1:13" ht="12.75">
      <c r="A3" s="101" t="s">
        <v>37</v>
      </c>
      <c r="B3" s="204" t="s">
        <v>38</v>
      </c>
      <c r="C3" s="205"/>
      <c r="D3" s="206"/>
      <c r="E3" s="204" t="s">
        <v>39</v>
      </c>
      <c r="F3" s="205"/>
      <c r="G3" s="206"/>
      <c r="H3" s="204" t="s">
        <v>40</v>
      </c>
      <c r="I3" s="205"/>
      <c r="J3" s="206"/>
      <c r="K3" s="207" t="s">
        <v>41</v>
      </c>
      <c r="L3" s="205"/>
      <c r="M3" s="206"/>
    </row>
    <row r="4" spans="1:13" ht="12.75">
      <c r="A4" s="181" t="s">
        <v>42</v>
      </c>
      <c r="B4" s="26" t="s">
        <v>43</v>
      </c>
      <c r="C4" s="3" t="s">
        <v>44</v>
      </c>
      <c r="D4" s="4" t="s">
        <v>27</v>
      </c>
      <c r="E4" s="26" t="s">
        <v>43</v>
      </c>
      <c r="F4" s="3" t="s">
        <v>44</v>
      </c>
      <c r="G4" s="4" t="s">
        <v>27</v>
      </c>
      <c r="H4" s="26" t="s">
        <v>43</v>
      </c>
      <c r="I4" s="3" t="s">
        <v>44</v>
      </c>
      <c r="J4" s="4" t="s">
        <v>27</v>
      </c>
      <c r="K4" s="19" t="s">
        <v>43</v>
      </c>
      <c r="L4" s="3" t="s">
        <v>44</v>
      </c>
      <c r="M4" s="4" t="s">
        <v>27</v>
      </c>
    </row>
    <row r="5" spans="1:13" ht="13.5" thickBot="1">
      <c r="A5" s="209"/>
      <c r="B5" s="140" t="s">
        <v>35</v>
      </c>
      <c r="C5" s="141" t="s">
        <v>36</v>
      </c>
      <c r="D5" s="142" t="s">
        <v>45</v>
      </c>
      <c r="E5" s="140" t="s">
        <v>35</v>
      </c>
      <c r="F5" s="141" t="s">
        <v>36</v>
      </c>
      <c r="G5" s="142" t="s">
        <v>45</v>
      </c>
      <c r="H5" s="140" t="s">
        <v>35</v>
      </c>
      <c r="I5" s="141" t="s">
        <v>36</v>
      </c>
      <c r="J5" s="142" t="s">
        <v>45</v>
      </c>
      <c r="K5" s="124" t="s">
        <v>35</v>
      </c>
      <c r="L5" s="141" t="s">
        <v>36</v>
      </c>
      <c r="M5" s="142" t="s">
        <v>45</v>
      </c>
    </row>
    <row r="6" spans="1:13" ht="13.5" thickBot="1">
      <c r="A6" s="143" t="s">
        <v>26</v>
      </c>
      <c r="B6" s="104">
        <v>24304.91</v>
      </c>
      <c r="C6" s="104">
        <v>3906.543</v>
      </c>
      <c r="D6" s="144">
        <f>C6/B6*10</f>
        <v>1.6073060957641894</v>
      </c>
      <c r="E6" s="104">
        <v>39980.16</v>
      </c>
      <c r="F6" s="104">
        <v>5444.001</v>
      </c>
      <c r="G6" s="144">
        <f aca="true" t="shared" si="0" ref="G6:G42">F6/E6*10</f>
        <v>1.3616756411179944</v>
      </c>
      <c r="H6" s="104">
        <v>85804.32</v>
      </c>
      <c r="I6" s="104">
        <v>2741.913</v>
      </c>
      <c r="J6" s="144">
        <f>I6/H6*10</f>
        <v>0.31955419027853144</v>
      </c>
      <c r="K6" s="107">
        <f aca="true" t="shared" si="1" ref="K6:K32">B6+E6+H6</f>
        <v>150089.39</v>
      </c>
      <c r="L6" s="107">
        <f aca="true" t="shared" si="2" ref="L6:L32">C6+F6+I6</f>
        <v>12092.457</v>
      </c>
      <c r="M6" s="105">
        <f aca="true" t="shared" si="3" ref="M6:M42">L6/K6*10</f>
        <v>0.805683666247161</v>
      </c>
    </row>
    <row r="7" spans="1:13" ht="12.75">
      <c r="A7" s="93" t="s">
        <v>28</v>
      </c>
      <c r="B7" s="110">
        <v>24304.24</v>
      </c>
      <c r="C7" s="110">
        <v>3905.884</v>
      </c>
      <c r="D7" s="145">
        <f>C7/B7*10</f>
        <v>1.6070792585984996</v>
      </c>
      <c r="E7" s="110">
        <v>39492.13</v>
      </c>
      <c r="F7" s="110">
        <v>5175.354</v>
      </c>
      <c r="G7" s="145">
        <f t="shared" si="0"/>
        <v>1.310477302692967</v>
      </c>
      <c r="H7" s="110">
        <v>85804.32</v>
      </c>
      <c r="I7" s="110">
        <v>2741.913</v>
      </c>
      <c r="J7" s="145">
        <f>I7/H7*10</f>
        <v>0.31955419027853144</v>
      </c>
      <c r="K7" s="113">
        <f t="shared" si="1"/>
        <v>149600.69</v>
      </c>
      <c r="L7" s="113">
        <f t="shared" si="2"/>
        <v>11823.151000000002</v>
      </c>
      <c r="M7" s="111">
        <f t="shared" si="3"/>
        <v>0.7903139350493639</v>
      </c>
    </row>
    <row r="8" spans="1:13" ht="12.75">
      <c r="A8" s="70" t="s">
        <v>1</v>
      </c>
      <c r="B8" s="54">
        <v>135.25</v>
      </c>
      <c r="C8" s="54">
        <v>57.775</v>
      </c>
      <c r="D8" s="55">
        <f>C8/B8*10</f>
        <v>4.271719038817006</v>
      </c>
      <c r="E8" s="54">
        <v>398.95</v>
      </c>
      <c r="F8" s="54">
        <v>103.785</v>
      </c>
      <c r="G8" s="55">
        <f t="shared" si="0"/>
        <v>2.6014538162677026</v>
      </c>
      <c r="H8" s="58"/>
      <c r="I8" s="58"/>
      <c r="J8" s="55"/>
      <c r="K8" s="56">
        <f t="shared" si="1"/>
        <v>534.2</v>
      </c>
      <c r="L8" s="56">
        <f t="shared" si="2"/>
        <v>161.56</v>
      </c>
      <c r="M8" s="71">
        <f t="shared" si="3"/>
        <v>3.0243354548858106</v>
      </c>
    </row>
    <row r="9" spans="1:13" ht="12.75">
      <c r="A9" s="70" t="s">
        <v>3</v>
      </c>
      <c r="B9" s="58"/>
      <c r="C9" s="58"/>
      <c r="D9" s="55"/>
      <c r="E9" s="54">
        <v>48.4</v>
      </c>
      <c r="F9" s="54">
        <v>26.633</v>
      </c>
      <c r="G9" s="55">
        <f t="shared" si="0"/>
        <v>5.502685950413223</v>
      </c>
      <c r="H9" s="58"/>
      <c r="I9" s="58"/>
      <c r="J9" s="55"/>
      <c r="K9" s="56">
        <f t="shared" si="1"/>
        <v>48.4</v>
      </c>
      <c r="L9" s="56">
        <f t="shared" si="2"/>
        <v>26.633</v>
      </c>
      <c r="M9" s="71">
        <f t="shared" si="3"/>
        <v>5.502685950413223</v>
      </c>
    </row>
    <row r="10" spans="1:13" ht="12.75">
      <c r="A10" s="70" t="s">
        <v>4</v>
      </c>
      <c r="B10" s="58"/>
      <c r="C10" s="58"/>
      <c r="D10" s="55"/>
      <c r="E10" s="54">
        <v>8.58</v>
      </c>
      <c r="F10" s="54">
        <v>3.977</v>
      </c>
      <c r="G10" s="55">
        <f t="shared" si="0"/>
        <v>4.635198135198135</v>
      </c>
      <c r="H10" s="54">
        <v>17.51</v>
      </c>
      <c r="I10" s="54">
        <v>4.775</v>
      </c>
      <c r="J10" s="55">
        <f>I10/H10*10</f>
        <v>2.727013135351228</v>
      </c>
      <c r="K10" s="56">
        <f t="shared" si="1"/>
        <v>26.090000000000003</v>
      </c>
      <c r="L10" s="56">
        <f t="shared" si="2"/>
        <v>8.752</v>
      </c>
      <c r="M10" s="71">
        <f t="shared" si="3"/>
        <v>3.354541970103488</v>
      </c>
    </row>
    <row r="11" spans="1:13" ht="12.75">
      <c r="A11" s="70" t="s">
        <v>7</v>
      </c>
      <c r="B11" s="54">
        <v>5.86</v>
      </c>
      <c r="C11" s="57">
        <v>0.727</v>
      </c>
      <c r="D11" s="55">
        <f>C11/B11*10</f>
        <v>1.2406143344709897</v>
      </c>
      <c r="E11" s="54">
        <v>743.66</v>
      </c>
      <c r="F11" s="54">
        <v>148.537</v>
      </c>
      <c r="G11" s="55">
        <f t="shared" si="0"/>
        <v>1.997377833956378</v>
      </c>
      <c r="H11" s="54">
        <v>237.74</v>
      </c>
      <c r="I11" s="54">
        <v>17.995</v>
      </c>
      <c r="J11" s="55">
        <f>I11/H11*10</f>
        <v>0.7569193236308573</v>
      </c>
      <c r="K11" s="56">
        <f t="shared" si="1"/>
        <v>987.26</v>
      </c>
      <c r="L11" s="56">
        <f t="shared" si="2"/>
        <v>167.25900000000001</v>
      </c>
      <c r="M11" s="71">
        <f t="shared" si="3"/>
        <v>1.6941737738792215</v>
      </c>
    </row>
    <row r="12" spans="1:13" ht="12.75">
      <c r="A12" s="70" t="s">
        <v>10</v>
      </c>
      <c r="B12" s="54">
        <v>294.86</v>
      </c>
      <c r="C12" s="54">
        <v>608.581</v>
      </c>
      <c r="D12" s="55">
        <f>C12/B12*10</f>
        <v>20.639659499423452</v>
      </c>
      <c r="E12" s="54">
        <v>3977.59</v>
      </c>
      <c r="F12" s="54">
        <v>718.115</v>
      </c>
      <c r="G12" s="55">
        <f t="shared" si="0"/>
        <v>1.8054022661963651</v>
      </c>
      <c r="H12" s="54">
        <v>12.86</v>
      </c>
      <c r="I12" s="57">
        <v>1.475</v>
      </c>
      <c r="J12" s="55">
        <f>I12/H12*10</f>
        <v>1.14696734059098</v>
      </c>
      <c r="K12" s="56">
        <f t="shared" si="1"/>
        <v>4285.3099999999995</v>
      </c>
      <c r="L12" s="56">
        <f t="shared" si="2"/>
        <v>1328.1709999999998</v>
      </c>
      <c r="M12" s="71">
        <f t="shared" si="3"/>
        <v>3.0993580394417206</v>
      </c>
    </row>
    <row r="13" spans="1:13" ht="12.75">
      <c r="A13" s="70" t="s">
        <v>12</v>
      </c>
      <c r="B13" s="54"/>
      <c r="C13" s="54"/>
      <c r="D13" s="55"/>
      <c r="E13" s="54">
        <v>732.73</v>
      </c>
      <c r="F13" s="54">
        <v>110.792</v>
      </c>
      <c r="G13" s="55">
        <f t="shared" si="0"/>
        <v>1.512043999836229</v>
      </c>
      <c r="H13" s="54"/>
      <c r="I13" s="54"/>
      <c r="J13" s="55"/>
      <c r="K13" s="56">
        <f t="shared" si="1"/>
        <v>732.73</v>
      </c>
      <c r="L13" s="56">
        <f t="shared" si="2"/>
        <v>110.792</v>
      </c>
      <c r="M13" s="71">
        <f t="shared" si="3"/>
        <v>1.512043999836229</v>
      </c>
    </row>
    <row r="14" spans="1:13" ht="12.75">
      <c r="A14" s="70" t="s">
        <v>17</v>
      </c>
      <c r="B14" s="54"/>
      <c r="C14" s="54"/>
      <c r="D14" s="55"/>
      <c r="E14" s="54">
        <v>30.09</v>
      </c>
      <c r="F14" s="54">
        <v>13.218</v>
      </c>
      <c r="G14" s="55">
        <f t="shared" si="0"/>
        <v>4.392821535393819</v>
      </c>
      <c r="H14" s="54"/>
      <c r="I14" s="54"/>
      <c r="J14" s="55"/>
      <c r="K14" s="56">
        <f t="shared" si="1"/>
        <v>30.09</v>
      </c>
      <c r="L14" s="56">
        <f t="shared" si="2"/>
        <v>13.218</v>
      </c>
      <c r="M14" s="71">
        <f t="shared" si="3"/>
        <v>4.392821535393819</v>
      </c>
    </row>
    <row r="15" spans="1:13" ht="12.75">
      <c r="A15" s="70" t="s">
        <v>58</v>
      </c>
      <c r="B15" s="54"/>
      <c r="C15" s="54"/>
      <c r="D15" s="55"/>
      <c r="E15" s="57">
        <v>2.63</v>
      </c>
      <c r="F15" s="57">
        <v>2.289</v>
      </c>
      <c r="G15" s="55">
        <f t="shared" si="0"/>
        <v>8.70342205323194</v>
      </c>
      <c r="H15" s="54"/>
      <c r="I15" s="54"/>
      <c r="J15" s="55"/>
      <c r="K15" s="56">
        <f t="shared" si="1"/>
        <v>2.63</v>
      </c>
      <c r="L15" s="56">
        <f t="shared" si="2"/>
        <v>2.289</v>
      </c>
      <c r="M15" s="71">
        <f t="shared" si="3"/>
        <v>8.70342205323194</v>
      </c>
    </row>
    <row r="16" spans="1:13" ht="12.75">
      <c r="A16" s="70" t="s">
        <v>11</v>
      </c>
      <c r="B16" s="54">
        <v>543.05</v>
      </c>
      <c r="C16" s="54">
        <v>108.849</v>
      </c>
      <c r="D16" s="55">
        <f>C16/B16*10</f>
        <v>2.0044010680416173</v>
      </c>
      <c r="E16" s="54">
        <v>1849.45</v>
      </c>
      <c r="F16" s="54">
        <v>219.523</v>
      </c>
      <c r="G16" s="55">
        <f t="shared" si="0"/>
        <v>1.1869636919084052</v>
      </c>
      <c r="H16" s="54"/>
      <c r="I16" s="54"/>
      <c r="J16" s="55"/>
      <c r="K16" s="56">
        <f t="shared" si="1"/>
        <v>2392.5</v>
      </c>
      <c r="L16" s="56">
        <f t="shared" si="2"/>
        <v>328.372</v>
      </c>
      <c r="M16" s="71">
        <f t="shared" si="3"/>
        <v>1.3725057471264368</v>
      </c>
    </row>
    <row r="17" spans="1:13" ht="12.75">
      <c r="A17" s="70" t="s">
        <v>8</v>
      </c>
      <c r="B17" s="54">
        <v>13366.06</v>
      </c>
      <c r="C17" s="54">
        <v>1521.881</v>
      </c>
      <c r="D17" s="55">
        <f>C17/B17*10</f>
        <v>1.138616016986307</v>
      </c>
      <c r="E17" s="54">
        <v>9883.39</v>
      </c>
      <c r="F17" s="54">
        <v>1365.414</v>
      </c>
      <c r="G17" s="55">
        <f t="shared" si="0"/>
        <v>1.3815239507901642</v>
      </c>
      <c r="H17" s="54">
        <v>464.44</v>
      </c>
      <c r="I17" s="54">
        <v>54.334</v>
      </c>
      <c r="J17" s="55">
        <f>I17/H17*10</f>
        <v>1.1698820084402723</v>
      </c>
      <c r="K17" s="56">
        <f t="shared" si="1"/>
        <v>23713.889999999996</v>
      </c>
      <c r="L17" s="56">
        <f t="shared" si="2"/>
        <v>2941.629</v>
      </c>
      <c r="M17" s="71">
        <f t="shared" si="3"/>
        <v>1.2404666632087777</v>
      </c>
    </row>
    <row r="18" spans="1:13" ht="12.75">
      <c r="A18" s="70" t="s">
        <v>15</v>
      </c>
      <c r="B18" s="54">
        <v>9932.8</v>
      </c>
      <c r="C18" s="54">
        <v>1588.745</v>
      </c>
      <c r="D18" s="55">
        <f>C18/B18*10</f>
        <v>1.5994935969716495</v>
      </c>
      <c r="E18" s="54">
        <v>16991.78</v>
      </c>
      <c r="F18" s="54">
        <v>1877.057</v>
      </c>
      <c r="G18" s="55">
        <f t="shared" si="0"/>
        <v>1.1046853243156398</v>
      </c>
      <c r="H18" s="54">
        <v>85070.09</v>
      </c>
      <c r="I18" s="54">
        <v>2662.69</v>
      </c>
      <c r="J18" s="55">
        <f>I18/H18*10</f>
        <v>0.31299955131116003</v>
      </c>
      <c r="K18" s="56">
        <f t="shared" si="1"/>
        <v>111994.67</v>
      </c>
      <c r="L18" s="56">
        <f t="shared" si="2"/>
        <v>6128.492</v>
      </c>
      <c r="M18" s="71">
        <f t="shared" si="3"/>
        <v>0.547212827181865</v>
      </c>
    </row>
    <row r="19" spans="1:13" ht="12.75">
      <c r="A19" s="70" t="s">
        <v>19</v>
      </c>
      <c r="B19" s="54"/>
      <c r="C19" s="54"/>
      <c r="D19" s="55"/>
      <c r="E19" s="54">
        <v>99.91</v>
      </c>
      <c r="F19" s="54">
        <v>50.293</v>
      </c>
      <c r="G19" s="55">
        <f t="shared" si="0"/>
        <v>5.0338304474026625</v>
      </c>
      <c r="H19" s="57">
        <v>1.24</v>
      </c>
      <c r="I19" s="57">
        <v>0.55</v>
      </c>
      <c r="J19" s="55">
        <f>I19/H19*10</f>
        <v>4.435483870967742</v>
      </c>
      <c r="K19" s="56">
        <f t="shared" si="1"/>
        <v>101.14999999999999</v>
      </c>
      <c r="L19" s="56">
        <f t="shared" si="2"/>
        <v>50.842999999999996</v>
      </c>
      <c r="M19" s="71">
        <f t="shared" si="3"/>
        <v>5.026495304003955</v>
      </c>
    </row>
    <row r="20" spans="1:13" ht="12.75">
      <c r="A20" s="70" t="s">
        <v>20</v>
      </c>
      <c r="B20" s="54"/>
      <c r="C20" s="54"/>
      <c r="D20" s="55"/>
      <c r="E20" s="54">
        <v>14.3</v>
      </c>
      <c r="F20" s="54">
        <v>9.825</v>
      </c>
      <c r="G20" s="55">
        <f t="shared" si="0"/>
        <v>6.87062937062937</v>
      </c>
      <c r="H20" s="54"/>
      <c r="I20" s="54"/>
      <c r="J20" s="55"/>
      <c r="K20" s="56">
        <f t="shared" si="1"/>
        <v>14.3</v>
      </c>
      <c r="L20" s="56">
        <f t="shared" si="2"/>
        <v>9.825</v>
      </c>
      <c r="M20" s="71">
        <f t="shared" si="3"/>
        <v>6.87062937062937</v>
      </c>
    </row>
    <row r="21" spans="1:13" ht="12.75">
      <c r="A21" s="70" t="s">
        <v>9</v>
      </c>
      <c r="B21" s="54">
        <v>16.93</v>
      </c>
      <c r="C21" s="54">
        <v>11.178</v>
      </c>
      <c r="D21" s="55">
        <f>C21/B21*10</f>
        <v>6.6024808033077385</v>
      </c>
      <c r="E21" s="54">
        <v>4668.28</v>
      </c>
      <c r="F21" s="54">
        <v>508.59</v>
      </c>
      <c r="G21" s="55">
        <f t="shared" si="0"/>
        <v>1.0894590727205737</v>
      </c>
      <c r="H21" s="54"/>
      <c r="I21" s="54"/>
      <c r="J21" s="55"/>
      <c r="K21" s="56">
        <f t="shared" si="1"/>
        <v>4685.21</v>
      </c>
      <c r="L21" s="56">
        <f t="shared" si="2"/>
        <v>519.768</v>
      </c>
      <c r="M21" s="71">
        <f t="shared" si="3"/>
        <v>1.1093803692897437</v>
      </c>
    </row>
    <row r="22" spans="1:13" ht="12.75">
      <c r="A22" s="70" t="s">
        <v>22</v>
      </c>
      <c r="B22" s="54">
        <v>9.43</v>
      </c>
      <c r="C22" s="54">
        <v>8.148</v>
      </c>
      <c r="D22" s="55">
        <f>C22/B22*10</f>
        <v>8.64050901378579</v>
      </c>
      <c r="E22" s="54">
        <v>38.01</v>
      </c>
      <c r="F22" s="54">
        <v>15.718</v>
      </c>
      <c r="G22" s="55">
        <f t="shared" si="0"/>
        <v>4.135227571691661</v>
      </c>
      <c r="H22" s="57">
        <v>0.44</v>
      </c>
      <c r="I22" s="57">
        <v>0.094</v>
      </c>
      <c r="J22" s="55">
        <f>I22/H22*10</f>
        <v>2.1363636363636362</v>
      </c>
      <c r="K22" s="56">
        <f t="shared" si="1"/>
        <v>47.879999999999995</v>
      </c>
      <c r="L22" s="56">
        <f t="shared" si="2"/>
        <v>23.96</v>
      </c>
      <c r="M22" s="71">
        <f t="shared" si="3"/>
        <v>5.004177109440268</v>
      </c>
    </row>
    <row r="23" spans="1:13" ht="13.5" thickBot="1">
      <c r="A23" s="72" t="s">
        <v>21</v>
      </c>
      <c r="B23" s="73"/>
      <c r="C23" s="73"/>
      <c r="D23" s="74"/>
      <c r="E23" s="87">
        <v>4.38</v>
      </c>
      <c r="F23" s="87">
        <v>1.588</v>
      </c>
      <c r="G23" s="74">
        <f t="shared" si="0"/>
        <v>3.6255707762557083</v>
      </c>
      <c r="H23" s="73"/>
      <c r="I23" s="73"/>
      <c r="J23" s="74"/>
      <c r="K23" s="75">
        <f t="shared" si="1"/>
        <v>4.38</v>
      </c>
      <c r="L23" s="75">
        <f t="shared" si="2"/>
        <v>1.588</v>
      </c>
      <c r="M23" s="76">
        <f t="shared" si="3"/>
        <v>3.6255707762557083</v>
      </c>
    </row>
    <row r="24" spans="1:13" ht="12.75">
      <c r="A24" s="93" t="s">
        <v>49</v>
      </c>
      <c r="B24" s="110"/>
      <c r="C24" s="110"/>
      <c r="D24" s="145"/>
      <c r="E24" s="146">
        <v>0.05</v>
      </c>
      <c r="F24" s="146">
        <v>0.014</v>
      </c>
      <c r="G24" s="145">
        <f t="shared" si="0"/>
        <v>2.8</v>
      </c>
      <c r="H24" s="110"/>
      <c r="I24" s="110"/>
      <c r="J24" s="145"/>
      <c r="K24" s="145">
        <f t="shared" si="1"/>
        <v>0.05</v>
      </c>
      <c r="L24" s="145">
        <f t="shared" si="2"/>
        <v>0.014</v>
      </c>
      <c r="M24" s="111">
        <f t="shared" si="3"/>
        <v>2.8</v>
      </c>
    </row>
    <row r="25" spans="1:13" ht="12.75">
      <c r="A25" s="70" t="s">
        <v>60</v>
      </c>
      <c r="B25" s="54"/>
      <c r="C25" s="54"/>
      <c r="D25" s="55"/>
      <c r="E25" s="58">
        <v>0.01</v>
      </c>
      <c r="F25" s="60">
        <v>0.004</v>
      </c>
      <c r="G25" s="55">
        <f t="shared" si="0"/>
        <v>4</v>
      </c>
      <c r="H25" s="54"/>
      <c r="I25" s="54"/>
      <c r="J25" s="55"/>
      <c r="K25" s="55">
        <f t="shared" si="1"/>
        <v>0.01</v>
      </c>
      <c r="L25" s="61">
        <f t="shared" si="2"/>
        <v>0.004</v>
      </c>
      <c r="M25" s="71">
        <f t="shared" si="3"/>
        <v>4</v>
      </c>
    </row>
    <row r="26" spans="1:13" ht="13.5" thickBot="1">
      <c r="A26" s="72" t="s">
        <v>61</v>
      </c>
      <c r="B26" s="73"/>
      <c r="C26" s="73"/>
      <c r="D26" s="74"/>
      <c r="E26" s="147">
        <v>0.04</v>
      </c>
      <c r="F26" s="147">
        <v>0.01</v>
      </c>
      <c r="G26" s="74">
        <f t="shared" si="0"/>
        <v>2.5</v>
      </c>
      <c r="H26" s="73"/>
      <c r="I26" s="73"/>
      <c r="J26" s="74"/>
      <c r="K26" s="74">
        <f t="shared" si="1"/>
        <v>0.04</v>
      </c>
      <c r="L26" s="74">
        <f t="shared" si="2"/>
        <v>0.01</v>
      </c>
      <c r="M26" s="76">
        <f t="shared" si="3"/>
        <v>2.5</v>
      </c>
    </row>
    <row r="27" spans="1:13" ht="12.75">
      <c r="A27" s="93" t="s">
        <v>33</v>
      </c>
      <c r="B27" s="146">
        <v>0.07</v>
      </c>
      <c r="C27" s="146">
        <v>0.127</v>
      </c>
      <c r="D27" s="145">
        <f>C27/B27*10</f>
        <v>18.14285714285714</v>
      </c>
      <c r="E27" s="110">
        <v>34.15</v>
      </c>
      <c r="F27" s="110">
        <v>17.077</v>
      </c>
      <c r="G27" s="145">
        <f t="shared" si="0"/>
        <v>5.000585651537336</v>
      </c>
      <c r="H27" s="110"/>
      <c r="I27" s="110"/>
      <c r="J27" s="145"/>
      <c r="K27" s="113">
        <f t="shared" si="1"/>
        <v>34.22</v>
      </c>
      <c r="L27" s="113">
        <f t="shared" si="2"/>
        <v>17.204</v>
      </c>
      <c r="M27" s="111">
        <f t="shared" si="3"/>
        <v>5.0274693161893635</v>
      </c>
    </row>
    <row r="28" spans="1:13" ht="12.75">
      <c r="A28" s="70" t="s">
        <v>13</v>
      </c>
      <c r="B28" s="54"/>
      <c r="C28" s="54"/>
      <c r="D28" s="55"/>
      <c r="E28" s="58">
        <v>0.05</v>
      </c>
      <c r="F28" s="58">
        <v>0.014</v>
      </c>
      <c r="G28" s="55">
        <f t="shared" si="0"/>
        <v>2.8</v>
      </c>
      <c r="H28" s="54"/>
      <c r="I28" s="54"/>
      <c r="J28" s="55"/>
      <c r="K28" s="59">
        <f t="shared" si="1"/>
        <v>0.05</v>
      </c>
      <c r="L28" s="55">
        <f t="shared" si="2"/>
        <v>0.014</v>
      </c>
      <c r="M28" s="71">
        <f t="shared" si="3"/>
        <v>2.8</v>
      </c>
    </row>
    <row r="29" spans="1:13" ht="12.75">
      <c r="A29" s="70" t="s">
        <v>51</v>
      </c>
      <c r="B29" s="58">
        <v>0.07</v>
      </c>
      <c r="C29" s="58">
        <v>0.127</v>
      </c>
      <c r="D29" s="55">
        <f>C29/B29*10</f>
        <v>18.14285714285714</v>
      </c>
      <c r="E29" s="57">
        <v>1.8</v>
      </c>
      <c r="F29" s="57">
        <v>0.936</v>
      </c>
      <c r="G29" s="55">
        <f t="shared" si="0"/>
        <v>5.2</v>
      </c>
      <c r="H29" s="54"/>
      <c r="I29" s="54"/>
      <c r="J29" s="55"/>
      <c r="K29" s="59">
        <f t="shared" si="1"/>
        <v>1.87</v>
      </c>
      <c r="L29" s="59">
        <f t="shared" si="2"/>
        <v>1.0630000000000002</v>
      </c>
      <c r="M29" s="71">
        <f t="shared" si="3"/>
        <v>5.684491978609626</v>
      </c>
    </row>
    <row r="30" spans="1:13" ht="12.75">
      <c r="A30" s="70" t="s">
        <v>24</v>
      </c>
      <c r="B30" s="54"/>
      <c r="C30" s="54"/>
      <c r="D30" s="55"/>
      <c r="E30" s="54">
        <v>32.13</v>
      </c>
      <c r="F30" s="54">
        <v>16.025</v>
      </c>
      <c r="G30" s="55">
        <f t="shared" si="0"/>
        <v>4.987550575785869</v>
      </c>
      <c r="H30" s="54"/>
      <c r="I30" s="54"/>
      <c r="J30" s="55"/>
      <c r="K30" s="56">
        <f t="shared" si="1"/>
        <v>32.13</v>
      </c>
      <c r="L30" s="56">
        <f t="shared" si="2"/>
        <v>16.025</v>
      </c>
      <c r="M30" s="71">
        <f t="shared" si="3"/>
        <v>4.987550575785869</v>
      </c>
    </row>
    <row r="31" spans="1:13" ht="13.5" thickBot="1">
      <c r="A31" s="72" t="s">
        <v>52</v>
      </c>
      <c r="B31" s="73"/>
      <c r="C31" s="73"/>
      <c r="D31" s="74"/>
      <c r="E31" s="87">
        <v>0.17</v>
      </c>
      <c r="F31" s="87">
        <v>0.102</v>
      </c>
      <c r="G31" s="74">
        <f t="shared" si="0"/>
        <v>5.999999999999998</v>
      </c>
      <c r="H31" s="73"/>
      <c r="I31" s="73"/>
      <c r="J31" s="74"/>
      <c r="K31" s="88">
        <f t="shared" si="1"/>
        <v>0.17</v>
      </c>
      <c r="L31" s="88">
        <f t="shared" si="2"/>
        <v>0.102</v>
      </c>
      <c r="M31" s="76">
        <f t="shared" si="3"/>
        <v>5.999999999999998</v>
      </c>
    </row>
    <row r="32" spans="1:13" ht="12.75">
      <c r="A32" s="93" t="s">
        <v>34</v>
      </c>
      <c r="B32" s="148"/>
      <c r="C32" s="148"/>
      <c r="D32" s="145"/>
      <c r="E32" s="148">
        <v>28.96</v>
      </c>
      <c r="F32" s="148">
        <v>10.493</v>
      </c>
      <c r="G32" s="145">
        <f t="shared" si="0"/>
        <v>3.6232734806629834</v>
      </c>
      <c r="H32" s="148"/>
      <c r="I32" s="148"/>
      <c r="J32" s="148"/>
      <c r="K32" s="113">
        <f t="shared" si="1"/>
        <v>28.96</v>
      </c>
      <c r="L32" s="113">
        <f t="shared" si="2"/>
        <v>10.493</v>
      </c>
      <c r="M32" s="111">
        <f t="shared" si="3"/>
        <v>3.6232734806629834</v>
      </c>
    </row>
    <row r="33" spans="1:13" ht="13.5" thickBot="1">
      <c r="A33" s="149" t="s">
        <v>25</v>
      </c>
      <c r="B33" s="150"/>
      <c r="C33" s="150"/>
      <c r="D33" s="74"/>
      <c r="E33" s="150">
        <v>28.96</v>
      </c>
      <c r="F33" s="150">
        <v>10.493</v>
      </c>
      <c r="G33" s="74">
        <f t="shared" si="0"/>
        <v>3.6232734806629834</v>
      </c>
      <c r="H33" s="150"/>
      <c r="I33" s="150"/>
      <c r="J33" s="150"/>
      <c r="K33" s="75">
        <f aca="true" t="shared" si="4" ref="K33:L42">B33+E33+H33</f>
        <v>28.96</v>
      </c>
      <c r="L33" s="75">
        <f t="shared" si="4"/>
        <v>10.493</v>
      </c>
      <c r="M33" s="76">
        <f t="shared" si="3"/>
        <v>3.6232734806629834</v>
      </c>
    </row>
    <row r="34" spans="1:13" ht="12.75">
      <c r="A34" s="93" t="s">
        <v>30</v>
      </c>
      <c r="B34" s="146">
        <v>0.2</v>
      </c>
      <c r="C34" s="146">
        <v>0.094</v>
      </c>
      <c r="D34" s="145">
        <f>C34/B34*10</f>
        <v>4.699999999999999</v>
      </c>
      <c r="E34" s="148">
        <v>4.3</v>
      </c>
      <c r="F34" s="148">
        <v>7.017</v>
      </c>
      <c r="G34" s="145">
        <f t="shared" si="0"/>
        <v>16.31860465116279</v>
      </c>
      <c r="H34" s="148"/>
      <c r="I34" s="148"/>
      <c r="J34" s="148"/>
      <c r="K34" s="151">
        <f t="shared" si="4"/>
        <v>4.5</v>
      </c>
      <c r="L34" s="151">
        <f t="shared" si="4"/>
        <v>7.111000000000001</v>
      </c>
      <c r="M34" s="111">
        <f t="shared" si="3"/>
        <v>15.802222222222223</v>
      </c>
    </row>
    <row r="35" spans="1:13" ht="13.5" thickBot="1">
      <c r="A35" s="149" t="s">
        <v>23</v>
      </c>
      <c r="B35" s="152">
        <v>0.2</v>
      </c>
      <c r="C35" s="152">
        <v>0.094</v>
      </c>
      <c r="D35" s="74">
        <f>C35/B35*10</f>
        <v>4.699999999999999</v>
      </c>
      <c r="E35" s="150">
        <v>4.3</v>
      </c>
      <c r="F35" s="150">
        <v>7.017</v>
      </c>
      <c r="G35" s="74">
        <f t="shared" si="0"/>
        <v>16.31860465116279</v>
      </c>
      <c r="H35" s="150"/>
      <c r="I35" s="150"/>
      <c r="J35" s="150"/>
      <c r="K35" s="88">
        <f t="shared" si="4"/>
        <v>4.5</v>
      </c>
      <c r="L35" s="88">
        <f t="shared" si="4"/>
        <v>7.111000000000001</v>
      </c>
      <c r="M35" s="76">
        <f t="shared" si="3"/>
        <v>15.802222222222223</v>
      </c>
    </row>
    <row r="36" spans="1:13" ht="12.75">
      <c r="A36" s="93" t="s">
        <v>31</v>
      </c>
      <c r="B36" s="146">
        <v>0.14</v>
      </c>
      <c r="C36" s="146">
        <v>0.148</v>
      </c>
      <c r="D36" s="145">
        <f>C36/B36*10</f>
        <v>10.57142857142857</v>
      </c>
      <c r="E36" s="148">
        <v>420.45</v>
      </c>
      <c r="F36" s="148">
        <v>233.968</v>
      </c>
      <c r="G36" s="145">
        <f t="shared" si="0"/>
        <v>5.564704483291711</v>
      </c>
      <c r="H36" s="148"/>
      <c r="I36" s="148"/>
      <c r="J36" s="148"/>
      <c r="K36" s="113">
        <f t="shared" si="4"/>
        <v>420.59</v>
      </c>
      <c r="L36" s="113">
        <f t="shared" si="4"/>
        <v>234.11599999999999</v>
      </c>
      <c r="M36" s="111">
        <f t="shared" si="3"/>
        <v>5.566371050191398</v>
      </c>
    </row>
    <row r="37" spans="1:13" ht="12.75">
      <c r="A37" s="153" t="s">
        <v>0</v>
      </c>
      <c r="B37" s="154"/>
      <c r="C37" s="154"/>
      <c r="D37" s="55"/>
      <c r="E37" s="155">
        <v>221.04</v>
      </c>
      <c r="F37" s="155">
        <v>131.707</v>
      </c>
      <c r="G37" s="55">
        <f t="shared" si="0"/>
        <v>5.958514296055013</v>
      </c>
      <c r="H37" s="155"/>
      <c r="I37" s="155"/>
      <c r="J37" s="155"/>
      <c r="K37" s="56">
        <f t="shared" si="4"/>
        <v>221.04</v>
      </c>
      <c r="L37" s="56">
        <f t="shared" si="4"/>
        <v>131.707</v>
      </c>
      <c r="M37" s="71">
        <f t="shared" si="3"/>
        <v>5.958514296055013</v>
      </c>
    </row>
    <row r="38" spans="1:13" ht="12.75">
      <c r="A38" s="153" t="s">
        <v>55</v>
      </c>
      <c r="B38" s="156">
        <v>0.14</v>
      </c>
      <c r="C38" s="156">
        <v>0.148</v>
      </c>
      <c r="D38" s="55">
        <f>C38/B38*10</f>
        <v>10.57142857142857</v>
      </c>
      <c r="E38" s="155">
        <v>5.87</v>
      </c>
      <c r="F38" s="155">
        <v>3.965</v>
      </c>
      <c r="G38" s="55">
        <f t="shared" si="0"/>
        <v>6.754684838160135</v>
      </c>
      <c r="H38" s="155"/>
      <c r="I38" s="155"/>
      <c r="J38" s="155"/>
      <c r="K38" s="59">
        <f t="shared" si="4"/>
        <v>6.01</v>
      </c>
      <c r="L38" s="59">
        <f t="shared" si="4"/>
        <v>4.1129999999999995</v>
      </c>
      <c r="M38" s="71">
        <f t="shared" si="3"/>
        <v>6.84359400998336</v>
      </c>
    </row>
    <row r="39" spans="1:13" ht="13.5" thickBot="1">
      <c r="A39" s="149" t="s">
        <v>5</v>
      </c>
      <c r="B39" s="152"/>
      <c r="C39" s="152"/>
      <c r="D39" s="74"/>
      <c r="E39" s="150">
        <v>193.54</v>
      </c>
      <c r="F39" s="150">
        <v>98.296</v>
      </c>
      <c r="G39" s="74">
        <f t="shared" si="0"/>
        <v>5.078846750025835</v>
      </c>
      <c r="H39" s="150"/>
      <c r="I39" s="150"/>
      <c r="J39" s="150"/>
      <c r="K39" s="75">
        <f t="shared" si="4"/>
        <v>193.54</v>
      </c>
      <c r="L39" s="75">
        <f t="shared" si="4"/>
        <v>98.296</v>
      </c>
      <c r="M39" s="76">
        <f t="shared" si="3"/>
        <v>5.078846750025835</v>
      </c>
    </row>
    <row r="40" spans="1:13" ht="12.75">
      <c r="A40" s="93" t="s">
        <v>32</v>
      </c>
      <c r="B40" s="146">
        <v>0.26</v>
      </c>
      <c r="C40" s="146">
        <v>0.29</v>
      </c>
      <c r="D40" s="145">
        <f>C40/B40*10</f>
        <v>11.153846153846152</v>
      </c>
      <c r="E40" s="148">
        <v>0.12</v>
      </c>
      <c r="F40" s="148">
        <v>0.078</v>
      </c>
      <c r="G40" s="145">
        <f t="shared" si="0"/>
        <v>6.5</v>
      </c>
      <c r="H40" s="148"/>
      <c r="I40" s="148"/>
      <c r="J40" s="148"/>
      <c r="K40" s="151">
        <f t="shared" si="4"/>
        <v>0.38</v>
      </c>
      <c r="L40" s="151">
        <f t="shared" si="4"/>
        <v>0.368</v>
      </c>
      <c r="M40" s="111">
        <f t="shared" si="3"/>
        <v>9.68421052631579</v>
      </c>
    </row>
    <row r="41" spans="1:13" ht="12.75">
      <c r="A41" s="153" t="s">
        <v>2</v>
      </c>
      <c r="B41" s="156"/>
      <c r="C41" s="156"/>
      <c r="D41" s="55"/>
      <c r="E41" s="155">
        <v>0.03</v>
      </c>
      <c r="F41" s="155">
        <v>0.018</v>
      </c>
      <c r="G41" s="55">
        <f t="shared" si="0"/>
        <v>6</v>
      </c>
      <c r="H41" s="155"/>
      <c r="I41" s="155"/>
      <c r="J41" s="155"/>
      <c r="K41" s="55">
        <f t="shared" si="4"/>
        <v>0.03</v>
      </c>
      <c r="L41" s="55">
        <f t="shared" si="4"/>
        <v>0.018</v>
      </c>
      <c r="M41" s="71">
        <f t="shared" si="3"/>
        <v>6</v>
      </c>
    </row>
    <row r="42" spans="1:13" ht="13.5" thickBot="1">
      <c r="A42" s="149" t="s">
        <v>18</v>
      </c>
      <c r="B42" s="152">
        <v>0.26</v>
      </c>
      <c r="C42" s="152">
        <v>0.29</v>
      </c>
      <c r="D42" s="74">
        <f>C42/B42*10</f>
        <v>11.153846153846152</v>
      </c>
      <c r="E42" s="150">
        <v>0.09</v>
      </c>
      <c r="F42" s="150">
        <v>0.06</v>
      </c>
      <c r="G42" s="74">
        <f t="shared" si="0"/>
        <v>6.666666666666666</v>
      </c>
      <c r="H42" s="150"/>
      <c r="I42" s="150"/>
      <c r="J42" s="150"/>
      <c r="K42" s="88">
        <f t="shared" si="4"/>
        <v>0.35</v>
      </c>
      <c r="L42" s="88">
        <f t="shared" si="4"/>
        <v>0.35</v>
      </c>
      <c r="M42" s="76">
        <f t="shared" si="3"/>
        <v>10</v>
      </c>
    </row>
  </sheetData>
  <mergeCells count="6">
    <mergeCell ref="A4:A5"/>
    <mergeCell ref="A1:M1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A1" sqref="A1:IV16384"/>
    </sheetView>
  </sheetViews>
  <sheetFormatPr defaultColWidth="9.140625" defaultRowHeight="12.75"/>
  <cols>
    <col min="1" max="1" width="23.28125" style="0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">
      <c r="A1" s="183" t="s">
        <v>67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ht="13.5" thickBot="1"/>
    <row r="3" spans="1:13" ht="12.75">
      <c r="A3" s="25" t="s">
        <v>37</v>
      </c>
      <c r="B3" s="205" t="s">
        <v>38</v>
      </c>
      <c r="C3" s="205"/>
      <c r="D3" s="205"/>
      <c r="E3" s="205" t="s">
        <v>39</v>
      </c>
      <c r="F3" s="205"/>
      <c r="G3" s="205"/>
      <c r="H3" s="205" t="s">
        <v>40</v>
      </c>
      <c r="I3" s="205"/>
      <c r="J3" s="205"/>
      <c r="K3" s="205" t="s">
        <v>41</v>
      </c>
      <c r="L3" s="205"/>
      <c r="M3" s="206"/>
    </row>
    <row r="4" spans="1:13" ht="12.75">
      <c r="A4" s="214" t="s">
        <v>42</v>
      </c>
      <c r="B4" s="3" t="s">
        <v>43</v>
      </c>
      <c r="C4" s="3" t="s">
        <v>44</v>
      </c>
      <c r="D4" s="3" t="s">
        <v>27</v>
      </c>
      <c r="E4" s="3" t="s">
        <v>43</v>
      </c>
      <c r="F4" s="3" t="s">
        <v>44</v>
      </c>
      <c r="G4" s="3" t="s">
        <v>27</v>
      </c>
      <c r="H4" s="3" t="s">
        <v>43</v>
      </c>
      <c r="I4" s="3" t="s">
        <v>44</v>
      </c>
      <c r="J4" s="3" t="s">
        <v>27</v>
      </c>
      <c r="K4" s="3" t="s">
        <v>43</v>
      </c>
      <c r="L4" s="3" t="s">
        <v>44</v>
      </c>
      <c r="M4" s="4" t="s">
        <v>27</v>
      </c>
    </row>
    <row r="5" spans="1:13" ht="13.5" thickBot="1">
      <c r="A5" s="215"/>
      <c r="B5" s="5" t="s">
        <v>35</v>
      </c>
      <c r="C5" s="5" t="s">
        <v>36</v>
      </c>
      <c r="D5" s="5" t="s">
        <v>45</v>
      </c>
      <c r="E5" s="5" t="s">
        <v>35</v>
      </c>
      <c r="F5" s="5" t="s">
        <v>36</v>
      </c>
      <c r="G5" s="5" t="s">
        <v>45</v>
      </c>
      <c r="H5" s="5" t="s">
        <v>35</v>
      </c>
      <c r="I5" s="5" t="s">
        <v>36</v>
      </c>
      <c r="J5" s="5" t="s">
        <v>45</v>
      </c>
      <c r="K5" s="5" t="s">
        <v>35</v>
      </c>
      <c r="L5" s="5" t="s">
        <v>36</v>
      </c>
      <c r="M5" s="6" t="s">
        <v>45</v>
      </c>
    </row>
    <row r="6" spans="1:13" s="162" customFormat="1" ht="13.5" thickBot="1">
      <c r="A6" s="143" t="s">
        <v>26</v>
      </c>
      <c r="B6" s="104">
        <v>32657.54</v>
      </c>
      <c r="C6" s="104">
        <v>4699.869</v>
      </c>
      <c r="D6" s="144">
        <f>C6/B6*10</f>
        <v>1.4391374855546375</v>
      </c>
      <c r="E6" s="104">
        <v>46438.05</v>
      </c>
      <c r="F6" s="104">
        <v>6705.031</v>
      </c>
      <c r="G6" s="144">
        <f aca="true" t="shared" si="0" ref="G6:G41">F6/E6*10</f>
        <v>1.4438657523302552</v>
      </c>
      <c r="H6" s="104">
        <v>94522</v>
      </c>
      <c r="I6" s="104">
        <v>3014.462</v>
      </c>
      <c r="J6" s="144">
        <f>I6/H6*10</f>
        <v>0.31891644273290876</v>
      </c>
      <c r="K6" s="107">
        <f aca="true" t="shared" si="1" ref="K6:L32">B6+E6+H6</f>
        <v>173617.59</v>
      </c>
      <c r="L6" s="107">
        <f t="shared" si="1"/>
        <v>14419.362</v>
      </c>
      <c r="M6" s="105">
        <f aca="true" t="shared" si="2" ref="M6:M41">L6/K6*10</f>
        <v>0.830524257363554</v>
      </c>
    </row>
    <row r="7" spans="1:13" s="162" customFormat="1" ht="12.75">
      <c r="A7" s="93" t="s">
        <v>28</v>
      </c>
      <c r="B7" s="110">
        <v>32656.84</v>
      </c>
      <c r="C7" s="110">
        <v>4699.127</v>
      </c>
      <c r="D7" s="145">
        <f>C7/B7*10</f>
        <v>1.4389411222886235</v>
      </c>
      <c r="E7" s="110">
        <v>45895.08</v>
      </c>
      <c r="F7" s="110">
        <v>6401.409</v>
      </c>
      <c r="G7" s="145">
        <f t="shared" si="0"/>
        <v>1.3947919907754815</v>
      </c>
      <c r="H7" s="110">
        <v>94522</v>
      </c>
      <c r="I7" s="110">
        <v>3014.462</v>
      </c>
      <c r="J7" s="145">
        <f>I7/H7*10</f>
        <v>0.31891644273290876</v>
      </c>
      <c r="K7" s="113">
        <f t="shared" si="1"/>
        <v>173073.91999999998</v>
      </c>
      <c r="L7" s="113">
        <f t="shared" si="1"/>
        <v>14114.998</v>
      </c>
      <c r="M7" s="111">
        <f t="shared" si="2"/>
        <v>0.8155473684307839</v>
      </c>
    </row>
    <row r="8" spans="1:13" ht="12.75">
      <c r="A8" s="70" t="s">
        <v>1</v>
      </c>
      <c r="B8" s="54">
        <v>152.3</v>
      </c>
      <c r="C8" s="54">
        <v>72.777</v>
      </c>
      <c r="D8" s="55">
        <f>C8/B8*10</f>
        <v>4.778529218647406</v>
      </c>
      <c r="E8" s="54">
        <v>462.69</v>
      </c>
      <c r="F8" s="54">
        <v>117.907</v>
      </c>
      <c r="G8" s="55">
        <f t="shared" si="0"/>
        <v>2.548293673950161</v>
      </c>
      <c r="H8" s="58"/>
      <c r="I8" s="58"/>
      <c r="J8" s="55"/>
      <c r="K8" s="56">
        <f t="shared" si="1"/>
        <v>614.99</v>
      </c>
      <c r="L8" s="56">
        <f t="shared" si="1"/>
        <v>190.684</v>
      </c>
      <c r="M8" s="71">
        <f t="shared" si="2"/>
        <v>3.1006032618416555</v>
      </c>
    </row>
    <row r="9" spans="1:13" ht="12.75">
      <c r="A9" s="70" t="s">
        <v>3</v>
      </c>
      <c r="B9" s="58"/>
      <c r="C9" s="58"/>
      <c r="D9" s="55"/>
      <c r="E9" s="54">
        <v>66.34</v>
      </c>
      <c r="F9" s="54">
        <v>37.706</v>
      </c>
      <c r="G9" s="55">
        <f t="shared" si="0"/>
        <v>5.6837503768465485</v>
      </c>
      <c r="H9" s="58"/>
      <c r="I9" s="58"/>
      <c r="J9" s="55"/>
      <c r="K9" s="56">
        <f t="shared" si="1"/>
        <v>66.34</v>
      </c>
      <c r="L9" s="56">
        <f t="shared" si="1"/>
        <v>37.706</v>
      </c>
      <c r="M9" s="71">
        <f t="shared" si="2"/>
        <v>5.6837503768465485</v>
      </c>
    </row>
    <row r="10" spans="1:13" ht="12.75">
      <c r="A10" s="70" t="s">
        <v>4</v>
      </c>
      <c r="B10" s="58"/>
      <c r="C10" s="58"/>
      <c r="D10" s="55"/>
      <c r="E10" s="54">
        <v>8.58</v>
      </c>
      <c r="F10" s="54">
        <v>3.977</v>
      </c>
      <c r="G10" s="55">
        <f t="shared" si="0"/>
        <v>4.635198135198135</v>
      </c>
      <c r="H10" s="54">
        <v>17.51</v>
      </c>
      <c r="I10" s="57">
        <v>4.775</v>
      </c>
      <c r="J10" s="55">
        <f>I10/H10*10</f>
        <v>2.727013135351228</v>
      </c>
      <c r="K10" s="56">
        <f t="shared" si="1"/>
        <v>26.090000000000003</v>
      </c>
      <c r="L10" s="56">
        <f t="shared" si="1"/>
        <v>8.752</v>
      </c>
      <c r="M10" s="71">
        <f t="shared" si="2"/>
        <v>3.354541970103488</v>
      </c>
    </row>
    <row r="11" spans="1:13" ht="12.75">
      <c r="A11" s="70" t="s">
        <v>7</v>
      </c>
      <c r="B11" s="54">
        <v>17.3</v>
      </c>
      <c r="C11" s="57">
        <v>2.293</v>
      </c>
      <c r="D11" s="55">
        <f>C11/B11*10</f>
        <v>1.3254335260115608</v>
      </c>
      <c r="E11" s="54">
        <v>781.84</v>
      </c>
      <c r="F11" s="54">
        <v>159.118</v>
      </c>
      <c r="G11" s="55">
        <f t="shared" si="0"/>
        <v>2.035173437020362</v>
      </c>
      <c r="H11" s="54">
        <v>272.73</v>
      </c>
      <c r="I11" s="54">
        <v>19.43</v>
      </c>
      <c r="J11" s="55">
        <f>I11/H11*10</f>
        <v>0.7124262090712425</v>
      </c>
      <c r="K11" s="56">
        <f t="shared" si="1"/>
        <v>1071.87</v>
      </c>
      <c r="L11" s="56">
        <f t="shared" si="1"/>
        <v>180.841</v>
      </c>
      <c r="M11" s="71">
        <f t="shared" si="2"/>
        <v>1.6871542257923071</v>
      </c>
    </row>
    <row r="12" spans="1:13" ht="12.75">
      <c r="A12" s="70" t="s">
        <v>10</v>
      </c>
      <c r="B12" s="54">
        <v>478</v>
      </c>
      <c r="C12" s="54">
        <v>667.571</v>
      </c>
      <c r="D12" s="55">
        <f>C12/B12*10</f>
        <v>13.96592050209205</v>
      </c>
      <c r="E12" s="54">
        <v>4686.99</v>
      </c>
      <c r="F12" s="54">
        <v>861.683</v>
      </c>
      <c r="G12" s="55">
        <f t="shared" si="0"/>
        <v>1.8384570907981457</v>
      </c>
      <c r="H12" s="54">
        <v>12.86</v>
      </c>
      <c r="I12" s="57">
        <v>1.475</v>
      </c>
      <c r="J12" s="55">
        <f>I12/H12*10</f>
        <v>1.14696734059098</v>
      </c>
      <c r="K12" s="56">
        <f t="shared" si="1"/>
        <v>5177.849999999999</v>
      </c>
      <c r="L12" s="56">
        <f t="shared" si="1"/>
        <v>1530.7289999999998</v>
      </c>
      <c r="M12" s="71">
        <f t="shared" si="2"/>
        <v>2.9563023262551056</v>
      </c>
    </row>
    <row r="13" spans="1:13" ht="12.75">
      <c r="A13" s="70" t="s">
        <v>12</v>
      </c>
      <c r="B13" s="54"/>
      <c r="C13" s="54"/>
      <c r="D13" s="55"/>
      <c r="E13" s="54">
        <v>732.73</v>
      </c>
      <c r="F13" s="54">
        <v>110.791</v>
      </c>
      <c r="G13" s="55">
        <f t="shared" si="0"/>
        <v>1.5120303522443466</v>
      </c>
      <c r="H13" s="57"/>
      <c r="I13" s="57"/>
      <c r="J13" s="55"/>
      <c r="K13" s="56">
        <f t="shared" si="1"/>
        <v>732.73</v>
      </c>
      <c r="L13" s="56">
        <f t="shared" si="1"/>
        <v>110.791</v>
      </c>
      <c r="M13" s="71">
        <f t="shared" si="2"/>
        <v>1.5120303522443466</v>
      </c>
    </row>
    <row r="14" spans="1:13" ht="12.75">
      <c r="A14" s="70" t="s">
        <v>17</v>
      </c>
      <c r="B14" s="57"/>
      <c r="C14" s="57"/>
      <c r="D14" s="55"/>
      <c r="E14" s="54">
        <v>39.74</v>
      </c>
      <c r="F14" s="54">
        <v>18.513</v>
      </c>
      <c r="G14" s="55">
        <f t="shared" si="0"/>
        <v>4.658530447911424</v>
      </c>
      <c r="H14" s="53"/>
      <c r="I14" s="53"/>
      <c r="J14" s="55"/>
      <c r="K14" s="56">
        <f t="shared" si="1"/>
        <v>39.74</v>
      </c>
      <c r="L14" s="56">
        <f t="shared" si="1"/>
        <v>18.513</v>
      </c>
      <c r="M14" s="71">
        <f t="shared" si="2"/>
        <v>4.658530447911424</v>
      </c>
    </row>
    <row r="15" spans="1:13" ht="12.75">
      <c r="A15" s="70" t="s">
        <v>58</v>
      </c>
      <c r="B15" s="53"/>
      <c r="C15" s="53"/>
      <c r="D15" s="55"/>
      <c r="E15" s="57">
        <v>2.63</v>
      </c>
      <c r="F15" s="57">
        <v>2.29</v>
      </c>
      <c r="G15" s="55">
        <f t="shared" si="0"/>
        <v>8.70722433460076</v>
      </c>
      <c r="H15" s="53"/>
      <c r="I15" s="53"/>
      <c r="J15" s="55"/>
      <c r="K15" s="59">
        <f t="shared" si="1"/>
        <v>2.63</v>
      </c>
      <c r="L15" s="59">
        <f t="shared" si="1"/>
        <v>2.29</v>
      </c>
      <c r="M15" s="71">
        <f t="shared" si="2"/>
        <v>8.70722433460076</v>
      </c>
    </row>
    <row r="16" spans="1:13" ht="12.75">
      <c r="A16" s="70" t="s">
        <v>11</v>
      </c>
      <c r="B16" s="54">
        <v>553.55</v>
      </c>
      <c r="C16" s="54">
        <v>114.875</v>
      </c>
      <c r="D16" s="55">
        <f>C16/B16*10</f>
        <v>2.0752416222563457</v>
      </c>
      <c r="E16" s="54">
        <v>1971.04</v>
      </c>
      <c r="F16" s="54">
        <v>232.845</v>
      </c>
      <c r="G16" s="55">
        <f t="shared" si="0"/>
        <v>1.1813306680737075</v>
      </c>
      <c r="H16" s="54"/>
      <c r="I16" s="54"/>
      <c r="J16" s="55"/>
      <c r="K16" s="56">
        <f t="shared" si="1"/>
        <v>2524.59</v>
      </c>
      <c r="L16" s="56">
        <f t="shared" si="1"/>
        <v>347.72</v>
      </c>
      <c r="M16" s="71">
        <f t="shared" si="2"/>
        <v>1.3773325569696464</v>
      </c>
    </row>
    <row r="17" spans="1:13" ht="12.75">
      <c r="A17" s="70" t="s">
        <v>8</v>
      </c>
      <c r="B17" s="54">
        <v>15208.47</v>
      </c>
      <c r="C17" s="54">
        <v>1732.387</v>
      </c>
      <c r="D17" s="55">
        <f>C17/B17*10</f>
        <v>1.1390935445840378</v>
      </c>
      <c r="E17" s="54">
        <v>11011.98</v>
      </c>
      <c r="F17" s="54">
        <v>1552.362</v>
      </c>
      <c r="G17" s="55">
        <f t="shared" si="0"/>
        <v>1.4097028872191921</v>
      </c>
      <c r="H17" s="54">
        <v>464.44</v>
      </c>
      <c r="I17" s="54">
        <v>54.333</v>
      </c>
      <c r="J17" s="55">
        <f>I17/H17*10</f>
        <v>1.1698604771337524</v>
      </c>
      <c r="K17" s="56">
        <f t="shared" si="1"/>
        <v>26684.889999999996</v>
      </c>
      <c r="L17" s="56">
        <f t="shared" si="1"/>
        <v>3339.082</v>
      </c>
      <c r="M17" s="71">
        <f t="shared" si="2"/>
        <v>1.251300642423484</v>
      </c>
    </row>
    <row r="18" spans="1:13" ht="12.75">
      <c r="A18" s="70" t="s">
        <v>15</v>
      </c>
      <c r="B18" s="54">
        <v>16215.21</v>
      </c>
      <c r="C18" s="54">
        <v>2087.023</v>
      </c>
      <c r="D18" s="55">
        <f>C18/B18*10</f>
        <v>1.2870773798180846</v>
      </c>
      <c r="E18" s="54">
        <v>19831.68</v>
      </c>
      <c r="F18" s="54">
        <v>2579.492</v>
      </c>
      <c r="G18" s="55">
        <f t="shared" si="0"/>
        <v>1.3006926291670702</v>
      </c>
      <c r="H18" s="54">
        <v>93752.78</v>
      </c>
      <c r="I18" s="54">
        <v>2933.805</v>
      </c>
      <c r="J18" s="55">
        <f>I18/H18*10</f>
        <v>0.31292992058475494</v>
      </c>
      <c r="K18" s="56">
        <f t="shared" si="1"/>
        <v>129799.67</v>
      </c>
      <c r="L18" s="56">
        <f t="shared" si="1"/>
        <v>7600.32</v>
      </c>
      <c r="M18" s="71">
        <f t="shared" si="2"/>
        <v>0.5855423207162237</v>
      </c>
    </row>
    <row r="19" spans="1:13" ht="12.75">
      <c r="A19" s="70" t="s">
        <v>19</v>
      </c>
      <c r="B19" s="53"/>
      <c r="C19" s="53"/>
      <c r="D19" s="55"/>
      <c r="E19" s="57">
        <v>98.94</v>
      </c>
      <c r="F19" s="58">
        <v>50.292</v>
      </c>
      <c r="G19" s="55">
        <f t="shared" si="0"/>
        <v>5.08308065494239</v>
      </c>
      <c r="H19" s="53">
        <v>1.24</v>
      </c>
      <c r="I19" s="53">
        <v>0.55</v>
      </c>
      <c r="J19" s="55">
        <f>I19/H19*10</f>
        <v>4.435483870967742</v>
      </c>
      <c r="K19" s="56">
        <f t="shared" si="1"/>
        <v>100.17999999999999</v>
      </c>
      <c r="L19" s="56">
        <f t="shared" si="1"/>
        <v>50.842</v>
      </c>
      <c r="M19" s="71">
        <f t="shared" si="2"/>
        <v>5.075064883210222</v>
      </c>
    </row>
    <row r="20" spans="1:13" ht="12.75">
      <c r="A20" s="70" t="s">
        <v>20</v>
      </c>
      <c r="B20" s="53"/>
      <c r="C20" s="53"/>
      <c r="D20" s="55"/>
      <c r="E20" s="57">
        <v>22.94</v>
      </c>
      <c r="F20" s="57">
        <v>17.608</v>
      </c>
      <c r="G20" s="55">
        <f t="shared" si="0"/>
        <v>7.675675675675675</v>
      </c>
      <c r="H20" s="53"/>
      <c r="I20" s="53"/>
      <c r="J20" s="55"/>
      <c r="K20" s="56">
        <f t="shared" si="1"/>
        <v>22.94</v>
      </c>
      <c r="L20" s="56">
        <f t="shared" si="1"/>
        <v>17.608</v>
      </c>
      <c r="M20" s="71">
        <f t="shared" si="2"/>
        <v>7.675675675675675</v>
      </c>
    </row>
    <row r="21" spans="1:13" ht="12.75">
      <c r="A21" s="70" t="s">
        <v>9</v>
      </c>
      <c r="B21" s="54">
        <v>22.58</v>
      </c>
      <c r="C21" s="54">
        <v>14.053</v>
      </c>
      <c r="D21" s="55">
        <f>C21/B21*10</f>
        <v>6.2236492471213465</v>
      </c>
      <c r="E21" s="54">
        <v>6128.61</v>
      </c>
      <c r="F21" s="54">
        <v>636.082</v>
      </c>
      <c r="G21" s="55">
        <f t="shared" si="0"/>
        <v>1.0378895051243267</v>
      </c>
      <c r="H21" s="54"/>
      <c r="I21" s="54"/>
      <c r="J21" s="55"/>
      <c r="K21" s="56">
        <f t="shared" si="1"/>
        <v>6151.19</v>
      </c>
      <c r="L21" s="56">
        <f t="shared" si="1"/>
        <v>650.135</v>
      </c>
      <c r="M21" s="71">
        <f t="shared" si="2"/>
        <v>1.056925570499367</v>
      </c>
    </row>
    <row r="22" spans="1:13" ht="12.75">
      <c r="A22" s="70" t="s">
        <v>22</v>
      </c>
      <c r="B22" s="57">
        <v>9.43</v>
      </c>
      <c r="C22" s="57">
        <v>8.148</v>
      </c>
      <c r="D22" s="55">
        <f>C22/B22*10</f>
        <v>8.64050901378579</v>
      </c>
      <c r="E22" s="54">
        <v>43.97</v>
      </c>
      <c r="F22" s="54">
        <v>19.153</v>
      </c>
      <c r="G22" s="55">
        <f t="shared" si="0"/>
        <v>4.355924493973164</v>
      </c>
      <c r="H22" s="57">
        <v>0.44</v>
      </c>
      <c r="I22" s="58">
        <v>0.094</v>
      </c>
      <c r="J22" s="55">
        <f>I22/H22*10</f>
        <v>2.1363636363636362</v>
      </c>
      <c r="K22" s="56">
        <f t="shared" si="1"/>
        <v>53.839999999999996</v>
      </c>
      <c r="L22" s="56">
        <f t="shared" si="1"/>
        <v>27.395</v>
      </c>
      <c r="M22" s="71">
        <f t="shared" si="2"/>
        <v>5.088224368499258</v>
      </c>
    </row>
    <row r="23" spans="1:13" ht="13.5" thickBot="1">
      <c r="A23" s="72" t="s">
        <v>21</v>
      </c>
      <c r="B23" s="78"/>
      <c r="C23" s="78"/>
      <c r="D23" s="74"/>
      <c r="E23" s="87">
        <v>4.38</v>
      </c>
      <c r="F23" s="87">
        <v>1.59</v>
      </c>
      <c r="G23" s="74">
        <f t="shared" si="0"/>
        <v>3.6301369863013697</v>
      </c>
      <c r="H23" s="78"/>
      <c r="I23" s="78"/>
      <c r="J23" s="74"/>
      <c r="K23" s="75">
        <f t="shared" si="1"/>
        <v>4.38</v>
      </c>
      <c r="L23" s="75">
        <f t="shared" si="1"/>
        <v>1.59</v>
      </c>
      <c r="M23" s="76">
        <f t="shared" si="2"/>
        <v>3.6301369863013697</v>
      </c>
    </row>
    <row r="24" spans="1:13" s="162" customFormat="1" ht="12.75">
      <c r="A24" s="93" t="s">
        <v>47</v>
      </c>
      <c r="B24" s="163">
        <v>0.08</v>
      </c>
      <c r="C24" s="163">
        <v>0.153</v>
      </c>
      <c r="D24" s="145">
        <f>C24/B24*10</f>
        <v>19.125</v>
      </c>
      <c r="E24" s="110">
        <v>42.63</v>
      </c>
      <c r="F24" s="110">
        <v>23.85</v>
      </c>
      <c r="G24" s="145">
        <f t="shared" si="0"/>
        <v>5.594651653764954</v>
      </c>
      <c r="H24" s="148"/>
      <c r="I24" s="148"/>
      <c r="J24" s="145"/>
      <c r="K24" s="145">
        <f t="shared" si="1"/>
        <v>42.71</v>
      </c>
      <c r="L24" s="145">
        <f t="shared" si="1"/>
        <v>24.003</v>
      </c>
      <c r="M24" s="111">
        <f t="shared" si="2"/>
        <v>5.619995317255912</v>
      </c>
    </row>
    <row r="25" spans="1:13" ht="12.75">
      <c r="A25" s="70" t="s">
        <v>13</v>
      </c>
      <c r="B25" s="53"/>
      <c r="C25" s="53"/>
      <c r="D25" s="55"/>
      <c r="E25" s="53">
        <v>0.06</v>
      </c>
      <c r="F25" s="58">
        <v>0.029</v>
      </c>
      <c r="G25" s="55">
        <f t="shared" si="0"/>
        <v>4.833333333333334</v>
      </c>
      <c r="H25" s="53"/>
      <c r="I25" s="53"/>
      <c r="J25" s="55"/>
      <c r="K25" s="55">
        <f t="shared" si="1"/>
        <v>0.06</v>
      </c>
      <c r="L25" s="55">
        <f t="shared" si="1"/>
        <v>0.029</v>
      </c>
      <c r="M25" s="71">
        <f t="shared" si="2"/>
        <v>4.833333333333334</v>
      </c>
    </row>
    <row r="26" spans="1:13" ht="12.75">
      <c r="A26" s="70" t="s">
        <v>51</v>
      </c>
      <c r="B26" s="57">
        <v>0.08</v>
      </c>
      <c r="C26" s="57">
        <v>0.153</v>
      </c>
      <c r="D26" s="55">
        <f>C26/B26*10</f>
        <v>19.125</v>
      </c>
      <c r="E26" s="57">
        <v>1.84</v>
      </c>
      <c r="F26" s="57">
        <v>1.08</v>
      </c>
      <c r="G26" s="55">
        <f t="shared" si="0"/>
        <v>5.869565217391305</v>
      </c>
      <c r="H26" s="53"/>
      <c r="I26" s="53"/>
      <c r="J26" s="55"/>
      <c r="K26" s="55">
        <f t="shared" si="1"/>
        <v>1.9200000000000002</v>
      </c>
      <c r="L26" s="61">
        <f t="shared" si="1"/>
        <v>1.233</v>
      </c>
      <c r="M26" s="71">
        <f t="shared" si="2"/>
        <v>6.421875</v>
      </c>
    </row>
    <row r="27" spans="1:13" ht="12.75">
      <c r="A27" s="70" t="s">
        <v>24</v>
      </c>
      <c r="B27" s="53"/>
      <c r="C27" s="53"/>
      <c r="D27" s="55"/>
      <c r="E27" s="54">
        <v>40.52</v>
      </c>
      <c r="F27" s="54">
        <v>22.628</v>
      </c>
      <c r="G27" s="55">
        <f t="shared" si="0"/>
        <v>5.584402764067127</v>
      </c>
      <c r="H27" s="53"/>
      <c r="I27" s="53"/>
      <c r="J27" s="55"/>
      <c r="K27" s="59">
        <f t="shared" si="1"/>
        <v>40.52</v>
      </c>
      <c r="L27" s="55">
        <f t="shared" si="1"/>
        <v>22.628</v>
      </c>
      <c r="M27" s="71">
        <f t="shared" si="2"/>
        <v>5.584402764067127</v>
      </c>
    </row>
    <row r="28" spans="1:13" ht="13.5" thickBot="1">
      <c r="A28" s="72" t="s">
        <v>52</v>
      </c>
      <c r="B28" s="78"/>
      <c r="C28" s="78"/>
      <c r="D28" s="74"/>
      <c r="E28" s="87">
        <v>0.21</v>
      </c>
      <c r="F28" s="87">
        <v>0.113</v>
      </c>
      <c r="G28" s="74">
        <f t="shared" si="0"/>
        <v>5.380952380952381</v>
      </c>
      <c r="H28" s="78"/>
      <c r="I28" s="78"/>
      <c r="J28" s="74"/>
      <c r="K28" s="88">
        <f t="shared" si="1"/>
        <v>0.21</v>
      </c>
      <c r="L28" s="88">
        <f t="shared" si="1"/>
        <v>0.113</v>
      </c>
      <c r="M28" s="76">
        <f t="shared" si="2"/>
        <v>5.380952380952381</v>
      </c>
    </row>
    <row r="29" spans="1:13" s="162" customFormat="1" ht="12.75">
      <c r="A29" s="93" t="s">
        <v>29</v>
      </c>
      <c r="B29" s="148"/>
      <c r="C29" s="148"/>
      <c r="D29" s="145"/>
      <c r="E29" s="163">
        <v>0.27</v>
      </c>
      <c r="F29" s="163">
        <v>0.093</v>
      </c>
      <c r="G29" s="145">
        <f t="shared" si="0"/>
        <v>3.4444444444444446</v>
      </c>
      <c r="H29" s="148"/>
      <c r="I29" s="148"/>
      <c r="J29" s="145"/>
      <c r="K29" s="151">
        <f t="shared" si="1"/>
        <v>0.27</v>
      </c>
      <c r="L29" s="151">
        <f t="shared" si="1"/>
        <v>0.093</v>
      </c>
      <c r="M29" s="111">
        <f t="shared" si="2"/>
        <v>3.4444444444444446</v>
      </c>
    </row>
    <row r="30" spans="1:13" ht="13.5" thickBot="1">
      <c r="A30" s="72" t="s">
        <v>14</v>
      </c>
      <c r="B30" s="78"/>
      <c r="C30" s="78"/>
      <c r="D30" s="74"/>
      <c r="E30" s="87">
        <v>0.27</v>
      </c>
      <c r="F30" s="87">
        <v>0.093</v>
      </c>
      <c r="G30" s="74">
        <f t="shared" si="0"/>
        <v>3.4444444444444446</v>
      </c>
      <c r="H30" s="78"/>
      <c r="I30" s="78"/>
      <c r="J30" s="74"/>
      <c r="K30" s="88">
        <f t="shared" si="1"/>
        <v>0.27</v>
      </c>
      <c r="L30" s="88">
        <f t="shared" si="1"/>
        <v>0.093</v>
      </c>
      <c r="M30" s="76">
        <f t="shared" si="2"/>
        <v>3.4444444444444446</v>
      </c>
    </row>
    <row r="31" spans="1:13" s="162" customFormat="1" ht="12.75">
      <c r="A31" s="93" t="s">
        <v>68</v>
      </c>
      <c r="B31" s="148"/>
      <c r="C31" s="148"/>
      <c r="D31" s="145"/>
      <c r="E31" s="110">
        <v>31.76</v>
      </c>
      <c r="F31" s="110">
        <v>13.844</v>
      </c>
      <c r="G31" s="145">
        <f t="shared" si="0"/>
        <v>4.358942065491184</v>
      </c>
      <c r="H31" s="148"/>
      <c r="I31" s="148"/>
      <c r="J31" s="145"/>
      <c r="K31" s="151">
        <f t="shared" si="1"/>
        <v>31.76</v>
      </c>
      <c r="L31" s="151">
        <f t="shared" si="1"/>
        <v>13.844</v>
      </c>
      <c r="M31" s="111">
        <f t="shared" si="2"/>
        <v>4.358942065491184</v>
      </c>
    </row>
    <row r="32" spans="1:13" ht="13.5" thickBot="1">
      <c r="A32" s="72" t="s">
        <v>25</v>
      </c>
      <c r="B32" s="78"/>
      <c r="C32" s="78"/>
      <c r="D32" s="74"/>
      <c r="E32" s="73">
        <v>31.76</v>
      </c>
      <c r="F32" s="73">
        <v>13.844</v>
      </c>
      <c r="G32" s="74">
        <f t="shared" si="0"/>
        <v>4.358942065491184</v>
      </c>
      <c r="H32" s="78"/>
      <c r="I32" s="78"/>
      <c r="J32" s="78"/>
      <c r="K32" s="75">
        <f t="shared" si="1"/>
        <v>31.76</v>
      </c>
      <c r="L32" s="75">
        <f t="shared" si="1"/>
        <v>13.844</v>
      </c>
      <c r="M32" s="76">
        <f t="shared" si="2"/>
        <v>4.358942065491184</v>
      </c>
    </row>
    <row r="33" spans="1:13" s="162" customFormat="1" ht="12.75">
      <c r="A33" s="93" t="s">
        <v>30</v>
      </c>
      <c r="B33" s="163">
        <v>0.22</v>
      </c>
      <c r="C33" s="163">
        <v>0.151</v>
      </c>
      <c r="D33" s="145">
        <f>C33/B33*10</f>
        <v>6.863636363636363</v>
      </c>
      <c r="E33" s="110">
        <v>11.14</v>
      </c>
      <c r="F33" s="110">
        <v>9.688</v>
      </c>
      <c r="G33" s="145">
        <f t="shared" si="0"/>
        <v>8.696588868940754</v>
      </c>
      <c r="H33" s="148"/>
      <c r="I33" s="148"/>
      <c r="J33" s="148"/>
      <c r="K33" s="113">
        <f aca="true" t="shared" si="3" ref="K33:L41">B33+E33+H33</f>
        <v>11.360000000000001</v>
      </c>
      <c r="L33" s="113">
        <f t="shared" si="3"/>
        <v>9.839</v>
      </c>
      <c r="M33" s="111">
        <f t="shared" si="2"/>
        <v>8.661091549295774</v>
      </c>
    </row>
    <row r="34" spans="1:13" ht="13.5" thickBot="1">
      <c r="A34" s="72" t="s">
        <v>23</v>
      </c>
      <c r="B34" s="87">
        <v>0.22</v>
      </c>
      <c r="C34" s="87">
        <v>0.151</v>
      </c>
      <c r="D34" s="74">
        <f>C34/B34*10</f>
        <v>6.863636363636363</v>
      </c>
      <c r="E34" s="73">
        <v>11.14</v>
      </c>
      <c r="F34" s="73">
        <v>9.688</v>
      </c>
      <c r="G34" s="74">
        <f t="shared" si="0"/>
        <v>8.696588868940754</v>
      </c>
      <c r="H34" s="78"/>
      <c r="I34" s="78"/>
      <c r="J34" s="78"/>
      <c r="K34" s="88">
        <f t="shared" si="3"/>
        <v>11.360000000000001</v>
      </c>
      <c r="L34" s="88">
        <f t="shared" si="3"/>
        <v>9.839</v>
      </c>
      <c r="M34" s="76">
        <f t="shared" si="2"/>
        <v>8.661091549295774</v>
      </c>
    </row>
    <row r="35" spans="1:13" s="162" customFormat="1" ht="12.75">
      <c r="A35" s="93" t="s">
        <v>31</v>
      </c>
      <c r="B35" s="163">
        <v>0.14</v>
      </c>
      <c r="C35" s="163">
        <v>0.148</v>
      </c>
      <c r="D35" s="145">
        <f>C35/B35*10</f>
        <v>10.57142857142857</v>
      </c>
      <c r="E35" s="148">
        <v>457</v>
      </c>
      <c r="F35" s="110">
        <v>256.055</v>
      </c>
      <c r="G35" s="145">
        <f t="shared" si="0"/>
        <v>5.602954048140044</v>
      </c>
      <c r="H35" s="148"/>
      <c r="I35" s="148"/>
      <c r="J35" s="148"/>
      <c r="K35" s="151">
        <f t="shared" si="3"/>
        <v>457.14</v>
      </c>
      <c r="L35" s="151">
        <f t="shared" si="3"/>
        <v>256.20300000000003</v>
      </c>
      <c r="M35" s="111">
        <f t="shared" si="2"/>
        <v>5.604475652972832</v>
      </c>
    </row>
    <row r="36" spans="1:13" ht="12.75">
      <c r="A36" s="70" t="s">
        <v>0</v>
      </c>
      <c r="B36" s="53"/>
      <c r="C36" s="53"/>
      <c r="D36" s="55"/>
      <c r="E36" s="54">
        <v>226.1</v>
      </c>
      <c r="F36" s="54">
        <v>136.819</v>
      </c>
      <c r="G36" s="55">
        <f t="shared" si="0"/>
        <v>6.05126050420168</v>
      </c>
      <c r="H36" s="53"/>
      <c r="I36" s="53"/>
      <c r="J36" s="53"/>
      <c r="K36" s="56">
        <f t="shared" si="3"/>
        <v>226.1</v>
      </c>
      <c r="L36" s="56">
        <f t="shared" si="3"/>
        <v>136.819</v>
      </c>
      <c r="M36" s="71">
        <f t="shared" si="2"/>
        <v>6.05126050420168</v>
      </c>
    </row>
    <row r="37" spans="1:13" ht="12.75">
      <c r="A37" s="70" t="s">
        <v>55</v>
      </c>
      <c r="B37" s="57">
        <v>0.14</v>
      </c>
      <c r="C37" s="57">
        <v>0.148</v>
      </c>
      <c r="D37" s="55">
        <f>C37/B37*10</f>
        <v>10.57142857142857</v>
      </c>
      <c r="E37" s="57">
        <v>5.87</v>
      </c>
      <c r="F37" s="57">
        <v>3.965</v>
      </c>
      <c r="G37" s="55">
        <f t="shared" si="0"/>
        <v>6.754684838160135</v>
      </c>
      <c r="H37" s="53"/>
      <c r="I37" s="53"/>
      <c r="J37" s="53"/>
      <c r="K37" s="56">
        <f t="shared" si="3"/>
        <v>6.01</v>
      </c>
      <c r="L37" s="56">
        <f t="shared" si="3"/>
        <v>4.1129999999999995</v>
      </c>
      <c r="M37" s="71">
        <f t="shared" si="2"/>
        <v>6.84359400998336</v>
      </c>
    </row>
    <row r="38" spans="1:13" ht="13.5" thickBot="1">
      <c r="A38" s="72" t="s">
        <v>5</v>
      </c>
      <c r="B38" s="78"/>
      <c r="C38" s="78"/>
      <c r="D38" s="74"/>
      <c r="E38" s="73">
        <v>225.03</v>
      </c>
      <c r="F38" s="73">
        <v>115.271</v>
      </c>
      <c r="G38" s="74">
        <f t="shared" si="0"/>
        <v>5.122472559214327</v>
      </c>
      <c r="H38" s="78"/>
      <c r="I38" s="78"/>
      <c r="J38" s="78"/>
      <c r="K38" s="88">
        <f t="shared" si="3"/>
        <v>225.03</v>
      </c>
      <c r="L38" s="88">
        <f t="shared" si="3"/>
        <v>115.271</v>
      </c>
      <c r="M38" s="76">
        <f t="shared" si="2"/>
        <v>5.122472559214327</v>
      </c>
    </row>
    <row r="39" spans="1:13" s="162" customFormat="1" ht="12.75">
      <c r="A39" s="100" t="s">
        <v>32</v>
      </c>
      <c r="B39" s="157">
        <v>0.26</v>
      </c>
      <c r="C39" s="157">
        <v>0.29</v>
      </c>
      <c r="D39" s="158">
        <f>C39/B39*10</f>
        <v>11.153846153846152</v>
      </c>
      <c r="E39" s="157">
        <v>0.12</v>
      </c>
      <c r="F39" s="157">
        <v>0.078</v>
      </c>
      <c r="G39" s="158">
        <f t="shared" si="0"/>
        <v>6.5</v>
      </c>
      <c r="H39" s="159"/>
      <c r="I39" s="159"/>
      <c r="J39" s="159"/>
      <c r="K39" s="160">
        <f t="shared" si="3"/>
        <v>0.38</v>
      </c>
      <c r="L39" s="160">
        <f t="shared" si="3"/>
        <v>0.368</v>
      </c>
      <c r="M39" s="164">
        <f t="shared" si="2"/>
        <v>9.68421052631579</v>
      </c>
    </row>
    <row r="40" spans="1:13" ht="12.75">
      <c r="A40" s="70" t="s">
        <v>2</v>
      </c>
      <c r="B40" s="53"/>
      <c r="C40" s="53"/>
      <c r="D40" s="55"/>
      <c r="E40" s="58">
        <v>0.03</v>
      </c>
      <c r="F40" s="58">
        <v>0.018</v>
      </c>
      <c r="G40" s="55">
        <f t="shared" si="0"/>
        <v>6</v>
      </c>
      <c r="H40" s="53"/>
      <c r="I40" s="53"/>
      <c r="J40" s="53"/>
      <c r="K40" s="55">
        <f t="shared" si="3"/>
        <v>0.03</v>
      </c>
      <c r="L40" s="55">
        <f t="shared" si="3"/>
        <v>0.018</v>
      </c>
      <c r="M40" s="71">
        <f t="shared" si="2"/>
        <v>6</v>
      </c>
    </row>
    <row r="41" spans="1:13" ht="13.5" thickBot="1">
      <c r="A41" s="72" t="s">
        <v>18</v>
      </c>
      <c r="B41" s="87">
        <v>0.26</v>
      </c>
      <c r="C41" s="87">
        <v>0.29</v>
      </c>
      <c r="D41" s="74">
        <f>C41/B41*10</f>
        <v>11.153846153846152</v>
      </c>
      <c r="E41" s="78">
        <v>0.09</v>
      </c>
      <c r="F41" s="78">
        <v>0.06</v>
      </c>
      <c r="G41" s="74">
        <f t="shared" si="0"/>
        <v>6.666666666666666</v>
      </c>
      <c r="H41" s="78"/>
      <c r="I41" s="78"/>
      <c r="J41" s="78"/>
      <c r="K41" s="74">
        <f t="shared" si="3"/>
        <v>0.35</v>
      </c>
      <c r="L41" s="74">
        <f t="shared" si="3"/>
        <v>0.35</v>
      </c>
      <c r="M41" s="76">
        <f t="shared" si="2"/>
        <v>10</v>
      </c>
    </row>
  </sheetData>
  <mergeCells count="6">
    <mergeCell ref="A4:A5"/>
    <mergeCell ref="A1:M1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I14" sqref="I14"/>
    </sheetView>
  </sheetViews>
  <sheetFormatPr defaultColWidth="9.140625" defaultRowHeight="12.75"/>
  <cols>
    <col min="1" max="1" width="22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">
      <c r="A1" s="203" t="s">
        <v>62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ht="13.5" thickBot="1"/>
    <row r="3" spans="1:13" ht="13.5" thickBot="1">
      <c r="A3" s="161" t="s">
        <v>37</v>
      </c>
      <c r="B3" s="216" t="s">
        <v>38</v>
      </c>
      <c r="C3" s="217"/>
      <c r="D3" s="218"/>
      <c r="E3" s="216" t="s">
        <v>39</v>
      </c>
      <c r="F3" s="217"/>
      <c r="G3" s="218"/>
      <c r="H3" s="216" t="s">
        <v>40</v>
      </c>
      <c r="I3" s="217"/>
      <c r="J3" s="218"/>
      <c r="K3" s="219" t="s">
        <v>41</v>
      </c>
      <c r="L3" s="217"/>
      <c r="M3" s="218"/>
    </row>
    <row r="4" spans="1:13" ht="12.75">
      <c r="A4" s="167" t="s">
        <v>42</v>
      </c>
      <c r="B4" s="25" t="s">
        <v>43</v>
      </c>
      <c r="C4" s="137" t="s">
        <v>44</v>
      </c>
      <c r="D4" s="138" t="s">
        <v>27</v>
      </c>
      <c r="E4" s="25" t="s">
        <v>43</v>
      </c>
      <c r="F4" s="137" t="s">
        <v>44</v>
      </c>
      <c r="G4" s="138" t="s">
        <v>27</v>
      </c>
      <c r="H4" s="25" t="s">
        <v>43</v>
      </c>
      <c r="I4" s="137" t="s">
        <v>44</v>
      </c>
      <c r="J4" s="138" t="s">
        <v>27</v>
      </c>
      <c r="K4" s="139" t="s">
        <v>43</v>
      </c>
      <c r="L4" s="137" t="s">
        <v>44</v>
      </c>
      <c r="M4" s="138" t="s">
        <v>27</v>
      </c>
    </row>
    <row r="5" spans="1:13" ht="13.5" thickBot="1">
      <c r="A5" s="209"/>
      <c r="B5" s="140" t="s">
        <v>35</v>
      </c>
      <c r="C5" s="141" t="s">
        <v>36</v>
      </c>
      <c r="D5" s="142" t="s">
        <v>45</v>
      </c>
      <c r="E5" s="140" t="s">
        <v>35</v>
      </c>
      <c r="F5" s="141" t="s">
        <v>36</v>
      </c>
      <c r="G5" s="142" t="s">
        <v>45</v>
      </c>
      <c r="H5" s="140" t="s">
        <v>35</v>
      </c>
      <c r="I5" s="141" t="s">
        <v>36</v>
      </c>
      <c r="J5" s="142" t="s">
        <v>45</v>
      </c>
      <c r="K5" s="124" t="s">
        <v>35</v>
      </c>
      <c r="L5" s="141" t="s">
        <v>36</v>
      </c>
      <c r="M5" s="142" t="s">
        <v>45</v>
      </c>
    </row>
    <row r="6" spans="1:13" s="162" customFormat="1" ht="13.5" thickBot="1">
      <c r="A6" s="143" t="s">
        <v>26</v>
      </c>
      <c r="B6" s="104">
        <v>7081.88</v>
      </c>
      <c r="C6" s="104">
        <v>1767.524</v>
      </c>
      <c r="D6" s="144">
        <f>C6/B6*10</f>
        <v>2.495840087660339</v>
      </c>
      <c r="E6" s="104">
        <v>45884.39</v>
      </c>
      <c r="F6" s="104">
        <v>3643.539</v>
      </c>
      <c r="G6" s="144">
        <f aca="true" t="shared" si="0" ref="G6:G13">F6/E6*10</f>
        <v>0.7940693992009047</v>
      </c>
      <c r="H6" s="104">
        <v>197215.68</v>
      </c>
      <c r="I6" s="104">
        <v>6019.447</v>
      </c>
      <c r="J6" s="144">
        <f>I6/H6*10</f>
        <v>0.30522152193983765</v>
      </c>
      <c r="K6" s="107">
        <f aca="true" t="shared" si="1" ref="K6:K33">B6+E6+H6</f>
        <v>250181.94999999998</v>
      </c>
      <c r="L6" s="107">
        <f aca="true" t="shared" si="2" ref="L6:L33">C6+F6+I6</f>
        <v>11430.51</v>
      </c>
      <c r="M6" s="105">
        <f aca="true" t="shared" si="3" ref="M6:M41">L6/K6*10</f>
        <v>0.45688787700311717</v>
      </c>
    </row>
    <row r="7" spans="1:13" s="162" customFormat="1" ht="12.75">
      <c r="A7" s="93" t="s">
        <v>28</v>
      </c>
      <c r="B7" s="110">
        <v>7080.95</v>
      </c>
      <c r="C7" s="110">
        <v>1767.03</v>
      </c>
      <c r="D7" s="145">
        <f>C7/B7*10</f>
        <v>2.4954702405750644</v>
      </c>
      <c r="E7" s="110">
        <v>45697.86</v>
      </c>
      <c r="F7" s="110">
        <v>3541.131</v>
      </c>
      <c r="G7" s="145">
        <f t="shared" si="0"/>
        <v>0.7749008378072846</v>
      </c>
      <c r="H7" s="110">
        <v>197215.68</v>
      </c>
      <c r="I7" s="110">
        <v>6019.447</v>
      </c>
      <c r="J7" s="145">
        <f>I7/H7*10</f>
        <v>0.30522152193983765</v>
      </c>
      <c r="K7" s="113">
        <f t="shared" si="1"/>
        <v>249994.49</v>
      </c>
      <c r="L7" s="113">
        <f t="shared" si="2"/>
        <v>11327.608</v>
      </c>
      <c r="M7" s="111">
        <f t="shared" si="3"/>
        <v>0.45311430663931834</v>
      </c>
    </row>
    <row r="8" spans="1:13" ht="12.75">
      <c r="A8" s="70" t="s">
        <v>1</v>
      </c>
      <c r="B8" s="54">
        <v>26.89</v>
      </c>
      <c r="C8" s="54">
        <v>12.626</v>
      </c>
      <c r="D8" s="55">
        <f>C8/B8*10</f>
        <v>4.695425808850874</v>
      </c>
      <c r="E8" s="54">
        <v>105.7</v>
      </c>
      <c r="F8" s="54">
        <v>28.565</v>
      </c>
      <c r="G8" s="55">
        <f t="shared" si="0"/>
        <v>2.7024597918637654</v>
      </c>
      <c r="H8" s="58"/>
      <c r="I8" s="58"/>
      <c r="J8" s="55"/>
      <c r="K8" s="56">
        <f t="shared" si="1"/>
        <v>132.59</v>
      </c>
      <c r="L8" s="56">
        <f t="shared" si="2"/>
        <v>41.191</v>
      </c>
      <c r="M8" s="71">
        <f t="shared" si="3"/>
        <v>3.1066445433290597</v>
      </c>
    </row>
    <row r="9" spans="1:13" ht="12.75">
      <c r="A9" s="70" t="s">
        <v>3</v>
      </c>
      <c r="B9" s="58"/>
      <c r="C9" s="58"/>
      <c r="D9" s="55"/>
      <c r="E9" s="54">
        <v>14.5</v>
      </c>
      <c r="F9" s="54">
        <v>5.85</v>
      </c>
      <c r="G9" s="55">
        <f t="shared" si="0"/>
        <v>4.0344827586206895</v>
      </c>
      <c r="H9" s="58"/>
      <c r="I9" s="58"/>
      <c r="J9" s="55"/>
      <c r="K9" s="56">
        <f t="shared" si="1"/>
        <v>14.5</v>
      </c>
      <c r="L9" s="56">
        <f t="shared" si="2"/>
        <v>5.85</v>
      </c>
      <c r="M9" s="71">
        <f t="shared" si="3"/>
        <v>4.0344827586206895</v>
      </c>
    </row>
    <row r="10" spans="1:13" ht="12.75">
      <c r="A10" s="70" t="s">
        <v>4</v>
      </c>
      <c r="B10" s="58"/>
      <c r="C10" s="58"/>
      <c r="D10" s="55"/>
      <c r="E10" s="57">
        <v>1.23</v>
      </c>
      <c r="F10" s="57">
        <v>0.821</v>
      </c>
      <c r="G10" s="55">
        <f t="shared" si="0"/>
        <v>6.67479674796748</v>
      </c>
      <c r="H10" s="54"/>
      <c r="I10" s="57"/>
      <c r="J10" s="55"/>
      <c r="K10" s="59">
        <f t="shared" si="1"/>
        <v>1.23</v>
      </c>
      <c r="L10" s="59">
        <f t="shared" si="2"/>
        <v>0.821</v>
      </c>
      <c r="M10" s="71">
        <f t="shared" si="3"/>
        <v>6.67479674796748</v>
      </c>
    </row>
    <row r="11" spans="1:13" ht="12.75">
      <c r="A11" s="70" t="s">
        <v>7</v>
      </c>
      <c r="B11" s="54">
        <v>24.33</v>
      </c>
      <c r="C11" s="54">
        <v>6.669</v>
      </c>
      <c r="D11" s="55">
        <f>C11/B11*10</f>
        <v>2.7410604192355112</v>
      </c>
      <c r="E11" s="54">
        <v>338.01</v>
      </c>
      <c r="F11" s="54">
        <v>68.537</v>
      </c>
      <c r="G11" s="55">
        <f t="shared" si="0"/>
        <v>2.02766190349398</v>
      </c>
      <c r="H11" s="54">
        <v>107.71</v>
      </c>
      <c r="I11" s="54">
        <v>8.434</v>
      </c>
      <c r="J11" s="55">
        <f>I11/H11*10</f>
        <v>0.7830285024603101</v>
      </c>
      <c r="K11" s="56">
        <f t="shared" si="1"/>
        <v>470.04999999999995</v>
      </c>
      <c r="L11" s="56">
        <f t="shared" si="2"/>
        <v>83.64</v>
      </c>
      <c r="M11" s="71">
        <f t="shared" si="3"/>
        <v>1.7793851717902354</v>
      </c>
    </row>
    <row r="12" spans="1:13" ht="12.75">
      <c r="A12" s="70" t="s">
        <v>10</v>
      </c>
      <c r="B12" s="54">
        <v>338.83</v>
      </c>
      <c r="C12" s="54">
        <v>415.773</v>
      </c>
      <c r="D12" s="55">
        <f>C12/B12*10</f>
        <v>12.270843785969367</v>
      </c>
      <c r="E12" s="57">
        <v>2225.02</v>
      </c>
      <c r="F12" s="57">
        <v>412.586</v>
      </c>
      <c r="G12" s="55">
        <f t="shared" si="0"/>
        <v>1.8543024332365552</v>
      </c>
      <c r="H12" s="54">
        <v>13.43</v>
      </c>
      <c r="I12" s="54">
        <v>2.324</v>
      </c>
      <c r="J12" s="55">
        <f>I12/H12*10</f>
        <v>1.7304542069992555</v>
      </c>
      <c r="K12" s="56">
        <f t="shared" si="1"/>
        <v>2577.2799999999997</v>
      </c>
      <c r="L12" s="56">
        <f t="shared" si="2"/>
        <v>830.683</v>
      </c>
      <c r="M12" s="71">
        <f t="shared" si="3"/>
        <v>3.2230995468090393</v>
      </c>
    </row>
    <row r="13" spans="1:13" ht="12.75">
      <c r="A13" s="70" t="s">
        <v>17</v>
      </c>
      <c r="B13" s="57"/>
      <c r="C13" s="57"/>
      <c r="D13" s="55"/>
      <c r="E13" s="54">
        <v>10.07</v>
      </c>
      <c r="F13" s="54">
        <v>5.778</v>
      </c>
      <c r="G13" s="55">
        <f t="shared" si="0"/>
        <v>5.737835153922541</v>
      </c>
      <c r="H13" s="54"/>
      <c r="I13" s="54"/>
      <c r="J13" s="55"/>
      <c r="K13" s="56">
        <f t="shared" si="1"/>
        <v>10.07</v>
      </c>
      <c r="L13" s="56">
        <f t="shared" si="2"/>
        <v>5.778</v>
      </c>
      <c r="M13" s="71">
        <f t="shared" si="3"/>
        <v>5.737835153922541</v>
      </c>
    </row>
    <row r="14" spans="1:13" ht="12.75">
      <c r="A14" s="70" t="s">
        <v>63</v>
      </c>
      <c r="B14" s="53">
        <v>158.35</v>
      </c>
      <c r="C14" s="53">
        <v>38.278</v>
      </c>
      <c r="D14" s="55">
        <f>C14/B14*10</f>
        <v>2.4173034417429746</v>
      </c>
      <c r="E14" s="53"/>
      <c r="F14" s="53"/>
      <c r="G14" s="55"/>
      <c r="H14" s="53"/>
      <c r="I14" s="53"/>
      <c r="J14" s="55"/>
      <c r="K14" s="56">
        <f t="shared" si="1"/>
        <v>158.35</v>
      </c>
      <c r="L14" s="56">
        <f t="shared" si="2"/>
        <v>38.278</v>
      </c>
      <c r="M14" s="71">
        <f t="shared" si="3"/>
        <v>2.4173034417429746</v>
      </c>
    </row>
    <row r="15" spans="1:13" ht="12.75">
      <c r="A15" s="70" t="s">
        <v>11</v>
      </c>
      <c r="B15" s="54">
        <v>134.22</v>
      </c>
      <c r="C15" s="54">
        <v>29.503</v>
      </c>
      <c r="D15" s="55">
        <f>C15/B15*10</f>
        <v>2.198107584562658</v>
      </c>
      <c r="E15" s="54">
        <v>724.4</v>
      </c>
      <c r="F15" s="54">
        <v>87.952</v>
      </c>
      <c r="G15" s="55">
        <f aca="true" t="shared" si="4" ref="G15:G41">F15/E15*10</f>
        <v>1.21413583655439</v>
      </c>
      <c r="H15" s="54"/>
      <c r="I15" s="54"/>
      <c r="J15" s="55"/>
      <c r="K15" s="56">
        <f t="shared" si="1"/>
        <v>858.62</v>
      </c>
      <c r="L15" s="56">
        <f t="shared" si="2"/>
        <v>117.455</v>
      </c>
      <c r="M15" s="71">
        <f t="shared" si="3"/>
        <v>1.3679508979525283</v>
      </c>
    </row>
    <row r="16" spans="1:13" ht="12.75">
      <c r="A16" s="70" t="s">
        <v>8</v>
      </c>
      <c r="B16" s="54">
        <v>3153</v>
      </c>
      <c r="C16" s="54">
        <v>479.08</v>
      </c>
      <c r="D16" s="55">
        <f>C16/B16*10</f>
        <v>1.5194418014589277</v>
      </c>
      <c r="E16" s="54">
        <v>7610.47</v>
      </c>
      <c r="F16" s="54">
        <v>981.186</v>
      </c>
      <c r="G16" s="55">
        <f t="shared" si="4"/>
        <v>1.2892580878710513</v>
      </c>
      <c r="H16" s="54">
        <v>315.25</v>
      </c>
      <c r="I16" s="54">
        <v>35.841</v>
      </c>
      <c r="J16" s="55">
        <f>I16/H16*10</f>
        <v>1.1369072164948455</v>
      </c>
      <c r="K16" s="56">
        <f t="shared" si="1"/>
        <v>11078.720000000001</v>
      </c>
      <c r="L16" s="56">
        <f t="shared" si="2"/>
        <v>1496.107</v>
      </c>
      <c r="M16" s="71">
        <f t="shared" si="3"/>
        <v>1.3504330825221686</v>
      </c>
    </row>
    <row r="17" spans="1:13" ht="12.75">
      <c r="A17" s="70" t="s">
        <v>15</v>
      </c>
      <c r="B17" s="53">
        <v>3245.33</v>
      </c>
      <c r="C17" s="53">
        <v>785.101</v>
      </c>
      <c r="D17" s="55">
        <f>C17/B17*10</f>
        <v>2.419171548039799</v>
      </c>
      <c r="E17" s="57">
        <v>31218.21</v>
      </c>
      <c r="F17" s="57">
        <v>1537.48</v>
      </c>
      <c r="G17" s="55">
        <f t="shared" si="4"/>
        <v>0.49249460491168456</v>
      </c>
      <c r="H17" s="53">
        <v>196779.29</v>
      </c>
      <c r="I17" s="53">
        <v>5972.848</v>
      </c>
      <c r="J17" s="55">
        <f>I17/H17*10</f>
        <v>0.3035303156140059</v>
      </c>
      <c r="K17" s="56">
        <f t="shared" si="1"/>
        <v>231242.83000000002</v>
      </c>
      <c r="L17" s="56">
        <f t="shared" si="2"/>
        <v>8295.429</v>
      </c>
      <c r="M17" s="71">
        <f t="shared" si="3"/>
        <v>0.35873237669682556</v>
      </c>
    </row>
    <row r="18" spans="1:13" ht="12.75">
      <c r="A18" s="70" t="s">
        <v>19</v>
      </c>
      <c r="B18" s="53"/>
      <c r="C18" s="53"/>
      <c r="D18" s="55"/>
      <c r="E18" s="57">
        <v>111.47</v>
      </c>
      <c r="F18" s="58">
        <v>57.958</v>
      </c>
      <c r="G18" s="55">
        <f t="shared" si="4"/>
        <v>5.199425854489998</v>
      </c>
      <c r="H18" s="57">
        <v>1.24</v>
      </c>
      <c r="I18" s="57">
        <v>0.55</v>
      </c>
      <c r="J18" s="55">
        <f>I18/H18*10</f>
        <v>4.435483870967742</v>
      </c>
      <c r="K18" s="56">
        <f t="shared" si="1"/>
        <v>112.71</v>
      </c>
      <c r="L18" s="56">
        <f t="shared" si="2"/>
        <v>58.507999999999996</v>
      </c>
      <c r="M18" s="71">
        <f t="shared" si="3"/>
        <v>5.191021204862035</v>
      </c>
    </row>
    <row r="19" spans="1:13" ht="12.75">
      <c r="A19" s="70" t="s">
        <v>20</v>
      </c>
      <c r="B19" s="53"/>
      <c r="C19" s="53"/>
      <c r="D19" s="55"/>
      <c r="E19" s="57">
        <v>16.68</v>
      </c>
      <c r="F19" s="57">
        <v>5.762</v>
      </c>
      <c r="G19" s="55">
        <f t="shared" si="4"/>
        <v>3.4544364508393284</v>
      </c>
      <c r="H19" s="54"/>
      <c r="I19" s="54"/>
      <c r="J19" s="55"/>
      <c r="K19" s="56">
        <f t="shared" si="1"/>
        <v>16.68</v>
      </c>
      <c r="L19" s="56">
        <f t="shared" si="2"/>
        <v>5.762</v>
      </c>
      <c r="M19" s="71">
        <f t="shared" si="3"/>
        <v>3.4544364508393284</v>
      </c>
    </row>
    <row r="20" spans="1:13" ht="12.75">
      <c r="A20" s="70" t="s">
        <v>9</v>
      </c>
      <c r="B20" s="54"/>
      <c r="C20" s="54"/>
      <c r="D20" s="55"/>
      <c r="E20" s="54">
        <v>3282.65</v>
      </c>
      <c r="F20" s="54">
        <v>328.032</v>
      </c>
      <c r="G20" s="55">
        <f t="shared" si="4"/>
        <v>0.9992902076066591</v>
      </c>
      <c r="H20" s="54"/>
      <c r="I20" s="54"/>
      <c r="J20" s="55"/>
      <c r="K20" s="56">
        <f t="shared" si="1"/>
        <v>3282.65</v>
      </c>
      <c r="L20" s="56">
        <f t="shared" si="2"/>
        <v>328.032</v>
      </c>
      <c r="M20" s="71">
        <f t="shared" si="3"/>
        <v>0.9992902076066591</v>
      </c>
    </row>
    <row r="21" spans="1:13" ht="12.75">
      <c r="A21" s="70" t="s">
        <v>22</v>
      </c>
      <c r="B21" s="53"/>
      <c r="C21" s="53"/>
      <c r="D21" s="55"/>
      <c r="E21" s="54">
        <v>33.75</v>
      </c>
      <c r="F21" s="54">
        <v>18.503</v>
      </c>
      <c r="G21" s="55">
        <f t="shared" si="4"/>
        <v>5.48237037037037</v>
      </c>
      <c r="H21" s="57">
        <v>0.44</v>
      </c>
      <c r="I21" s="57">
        <v>0.094</v>
      </c>
      <c r="J21" s="55">
        <f>I21/H21*10</f>
        <v>2.1363636363636362</v>
      </c>
      <c r="K21" s="56">
        <f t="shared" si="1"/>
        <v>34.19</v>
      </c>
      <c r="L21" s="56">
        <f t="shared" si="2"/>
        <v>18.597</v>
      </c>
      <c r="M21" s="71">
        <f t="shared" si="3"/>
        <v>5.439309739689968</v>
      </c>
    </row>
    <row r="22" spans="1:13" ht="13.5" thickBot="1">
      <c r="A22" s="72" t="s">
        <v>21</v>
      </c>
      <c r="B22" s="78"/>
      <c r="C22" s="78"/>
      <c r="D22" s="74"/>
      <c r="E22" s="73">
        <v>5.7</v>
      </c>
      <c r="F22" s="73">
        <v>2.121</v>
      </c>
      <c r="G22" s="74">
        <f t="shared" si="4"/>
        <v>3.721052631578947</v>
      </c>
      <c r="H22" s="73"/>
      <c r="I22" s="73"/>
      <c r="J22" s="74"/>
      <c r="K22" s="88">
        <f t="shared" si="1"/>
        <v>5.7</v>
      </c>
      <c r="L22" s="88">
        <f t="shared" si="2"/>
        <v>2.121</v>
      </c>
      <c r="M22" s="76">
        <f t="shared" si="3"/>
        <v>3.721052631578947</v>
      </c>
    </row>
    <row r="23" spans="1:13" s="162" customFormat="1" ht="12.75">
      <c r="A23" s="93" t="s">
        <v>33</v>
      </c>
      <c r="B23" s="148"/>
      <c r="C23" s="148"/>
      <c r="D23" s="145"/>
      <c r="E23" s="148">
        <v>15.26</v>
      </c>
      <c r="F23" s="148">
        <v>6.94</v>
      </c>
      <c r="G23" s="145">
        <f t="shared" si="4"/>
        <v>4.5478374836173</v>
      </c>
      <c r="H23" s="110"/>
      <c r="I23" s="110"/>
      <c r="J23" s="145"/>
      <c r="K23" s="113">
        <f t="shared" si="1"/>
        <v>15.26</v>
      </c>
      <c r="L23" s="113">
        <f t="shared" si="2"/>
        <v>6.94</v>
      </c>
      <c r="M23" s="111">
        <f t="shared" si="3"/>
        <v>4.5478374836173</v>
      </c>
    </row>
    <row r="24" spans="1:13" ht="12.75">
      <c r="A24" s="70" t="s">
        <v>13</v>
      </c>
      <c r="B24" s="53"/>
      <c r="C24" s="53"/>
      <c r="D24" s="55"/>
      <c r="E24" s="53">
        <v>3.22</v>
      </c>
      <c r="F24" s="53">
        <v>1.885</v>
      </c>
      <c r="G24" s="55">
        <f t="shared" si="4"/>
        <v>5.854037267080745</v>
      </c>
      <c r="H24" s="54"/>
      <c r="I24" s="54"/>
      <c r="J24" s="55"/>
      <c r="K24" s="55">
        <f t="shared" si="1"/>
        <v>3.22</v>
      </c>
      <c r="L24" s="61">
        <f t="shared" si="2"/>
        <v>1.885</v>
      </c>
      <c r="M24" s="71">
        <f t="shared" si="3"/>
        <v>5.854037267080745</v>
      </c>
    </row>
    <row r="25" spans="1:13" ht="12.75">
      <c r="A25" s="70" t="s">
        <v>64</v>
      </c>
      <c r="B25" s="53"/>
      <c r="C25" s="53"/>
      <c r="D25" s="55"/>
      <c r="E25" s="53">
        <v>0.05</v>
      </c>
      <c r="F25" s="53">
        <v>0.002</v>
      </c>
      <c r="G25" s="55">
        <f t="shared" si="4"/>
        <v>0.4</v>
      </c>
      <c r="H25" s="54"/>
      <c r="I25" s="54"/>
      <c r="J25" s="55"/>
      <c r="K25" s="55">
        <f t="shared" si="1"/>
        <v>0.05</v>
      </c>
      <c r="L25" s="55">
        <f t="shared" si="2"/>
        <v>0.002</v>
      </c>
      <c r="M25" s="71">
        <f t="shared" si="3"/>
        <v>0.4</v>
      </c>
    </row>
    <row r="26" spans="1:13" ht="12.75">
      <c r="A26" s="70" t="s">
        <v>51</v>
      </c>
      <c r="B26" s="53"/>
      <c r="C26" s="53"/>
      <c r="D26" s="55"/>
      <c r="E26" s="53">
        <v>0.01</v>
      </c>
      <c r="F26" s="53">
        <v>0.092</v>
      </c>
      <c r="G26" s="55">
        <f t="shared" si="4"/>
        <v>92</v>
      </c>
      <c r="H26" s="54"/>
      <c r="I26" s="54"/>
      <c r="J26" s="55"/>
      <c r="K26" s="55">
        <f t="shared" si="1"/>
        <v>0.01</v>
      </c>
      <c r="L26" s="55">
        <f t="shared" si="2"/>
        <v>0.092</v>
      </c>
      <c r="M26" s="71">
        <f t="shared" si="3"/>
        <v>92</v>
      </c>
    </row>
    <row r="27" spans="1:13" ht="12.75">
      <c r="A27" s="70" t="s">
        <v>24</v>
      </c>
      <c r="B27" s="53"/>
      <c r="C27" s="53"/>
      <c r="D27" s="55"/>
      <c r="E27" s="53">
        <v>11.8</v>
      </c>
      <c r="F27" s="53">
        <v>4.861</v>
      </c>
      <c r="G27" s="55">
        <f t="shared" si="4"/>
        <v>4.1194915254237285</v>
      </c>
      <c r="H27" s="54"/>
      <c r="I27" s="54"/>
      <c r="J27" s="55"/>
      <c r="K27" s="59">
        <f t="shared" si="1"/>
        <v>11.8</v>
      </c>
      <c r="L27" s="55">
        <f t="shared" si="2"/>
        <v>4.861</v>
      </c>
      <c r="M27" s="71">
        <f t="shared" si="3"/>
        <v>4.1194915254237285</v>
      </c>
    </row>
    <row r="28" spans="1:13" ht="13.5" thickBot="1">
      <c r="A28" s="72" t="s">
        <v>52</v>
      </c>
      <c r="B28" s="78"/>
      <c r="C28" s="78"/>
      <c r="D28" s="74"/>
      <c r="E28" s="78">
        <v>0.18</v>
      </c>
      <c r="F28" s="78">
        <v>0.1</v>
      </c>
      <c r="G28" s="74">
        <f t="shared" si="4"/>
        <v>5.555555555555555</v>
      </c>
      <c r="H28" s="73"/>
      <c r="I28" s="73"/>
      <c r="J28" s="74"/>
      <c r="K28" s="88">
        <f t="shared" si="1"/>
        <v>0.18</v>
      </c>
      <c r="L28" s="88">
        <f t="shared" si="2"/>
        <v>0.1</v>
      </c>
      <c r="M28" s="76">
        <f t="shared" si="3"/>
        <v>5.555555555555555</v>
      </c>
    </row>
    <row r="29" spans="1:13" s="162" customFormat="1" ht="12.75">
      <c r="A29" s="93" t="s">
        <v>29</v>
      </c>
      <c r="B29" s="148"/>
      <c r="C29" s="148"/>
      <c r="D29" s="145"/>
      <c r="E29" s="148">
        <v>1.97</v>
      </c>
      <c r="F29" s="148">
        <v>0.444</v>
      </c>
      <c r="G29" s="145">
        <f t="shared" si="4"/>
        <v>2.253807106598985</v>
      </c>
      <c r="H29" s="110"/>
      <c r="I29" s="110"/>
      <c r="J29" s="145"/>
      <c r="K29" s="151">
        <f t="shared" si="1"/>
        <v>1.97</v>
      </c>
      <c r="L29" s="151">
        <f t="shared" si="2"/>
        <v>0.444</v>
      </c>
      <c r="M29" s="111">
        <f t="shared" si="3"/>
        <v>2.253807106598985</v>
      </c>
    </row>
    <row r="30" spans="1:13" ht="13.5" thickBot="1">
      <c r="A30" s="72" t="s">
        <v>14</v>
      </c>
      <c r="B30" s="78"/>
      <c r="C30" s="78"/>
      <c r="D30" s="74"/>
      <c r="E30" s="78">
        <v>1.97</v>
      </c>
      <c r="F30" s="78">
        <v>0.444</v>
      </c>
      <c r="G30" s="74">
        <f t="shared" si="4"/>
        <v>2.253807106598985</v>
      </c>
      <c r="H30" s="73"/>
      <c r="I30" s="73"/>
      <c r="J30" s="74"/>
      <c r="K30" s="75">
        <f t="shared" si="1"/>
        <v>1.97</v>
      </c>
      <c r="L30" s="75">
        <f t="shared" si="2"/>
        <v>0.444</v>
      </c>
      <c r="M30" s="76">
        <f t="shared" si="3"/>
        <v>2.253807106598985</v>
      </c>
    </row>
    <row r="31" spans="1:13" s="162" customFormat="1" ht="12.75">
      <c r="A31" s="93" t="s">
        <v>30</v>
      </c>
      <c r="B31" s="148">
        <v>0.03</v>
      </c>
      <c r="C31" s="148">
        <v>0.069</v>
      </c>
      <c r="D31" s="145">
        <f>C31/B31*10</f>
        <v>23.000000000000004</v>
      </c>
      <c r="E31" s="148">
        <v>3.19</v>
      </c>
      <c r="F31" s="148">
        <v>5.347</v>
      </c>
      <c r="G31" s="145">
        <f t="shared" si="4"/>
        <v>16.76175548589342</v>
      </c>
      <c r="H31" s="110"/>
      <c r="I31" s="110"/>
      <c r="J31" s="145"/>
      <c r="K31" s="151">
        <f t="shared" si="1"/>
        <v>3.2199999999999998</v>
      </c>
      <c r="L31" s="151">
        <f t="shared" si="2"/>
        <v>5.416</v>
      </c>
      <c r="M31" s="111">
        <f t="shared" si="3"/>
        <v>16.819875776397517</v>
      </c>
    </row>
    <row r="32" spans="1:13" ht="12.75">
      <c r="A32" s="70" t="s">
        <v>23</v>
      </c>
      <c r="B32" s="53">
        <v>0.03</v>
      </c>
      <c r="C32" s="53">
        <v>0.069</v>
      </c>
      <c r="D32" s="55">
        <f>C32/B32*10</f>
        <v>23.000000000000004</v>
      </c>
      <c r="E32" s="53">
        <v>3.05</v>
      </c>
      <c r="F32" s="53">
        <v>5.205</v>
      </c>
      <c r="G32" s="55">
        <f t="shared" si="4"/>
        <v>17.065573770491802</v>
      </c>
      <c r="H32" s="53"/>
      <c r="I32" s="53"/>
      <c r="J32" s="53"/>
      <c r="K32" s="56">
        <f t="shared" si="1"/>
        <v>3.0799999999999996</v>
      </c>
      <c r="L32" s="56">
        <f t="shared" si="2"/>
        <v>5.274</v>
      </c>
      <c r="M32" s="71">
        <f t="shared" si="3"/>
        <v>17.123376623376625</v>
      </c>
    </row>
    <row r="33" spans="1:13" ht="13.5" thickBot="1">
      <c r="A33" s="72" t="s">
        <v>65</v>
      </c>
      <c r="B33" s="78"/>
      <c r="C33" s="78"/>
      <c r="D33" s="74"/>
      <c r="E33" s="78">
        <v>0.14</v>
      </c>
      <c r="F33" s="78">
        <v>0.142</v>
      </c>
      <c r="G33" s="74">
        <f t="shared" si="4"/>
        <v>10.14285714285714</v>
      </c>
      <c r="H33" s="78"/>
      <c r="I33" s="78"/>
      <c r="J33" s="78"/>
      <c r="K33" s="74">
        <f t="shared" si="1"/>
        <v>0.14</v>
      </c>
      <c r="L33" s="74">
        <f t="shared" si="2"/>
        <v>0.142</v>
      </c>
      <c r="M33" s="76">
        <f t="shared" si="3"/>
        <v>10.14285714285714</v>
      </c>
    </row>
    <row r="34" spans="1:13" s="162" customFormat="1" ht="12.75">
      <c r="A34" s="93" t="s">
        <v>31</v>
      </c>
      <c r="B34" s="148">
        <v>0.9</v>
      </c>
      <c r="C34" s="148">
        <v>0.425</v>
      </c>
      <c r="D34" s="145">
        <f>C34/B34*10</f>
        <v>4.722222222222222</v>
      </c>
      <c r="E34" s="148">
        <v>147.24</v>
      </c>
      <c r="F34" s="148">
        <v>70.551</v>
      </c>
      <c r="G34" s="145">
        <f t="shared" si="4"/>
        <v>4.791564792176039</v>
      </c>
      <c r="H34" s="148"/>
      <c r="I34" s="148"/>
      <c r="J34" s="148"/>
      <c r="K34" s="151">
        <f aca="true" t="shared" si="5" ref="K34:L41">B34+E34+H34</f>
        <v>148.14000000000001</v>
      </c>
      <c r="L34" s="151">
        <f t="shared" si="5"/>
        <v>70.976</v>
      </c>
      <c r="M34" s="111">
        <f t="shared" si="3"/>
        <v>4.791143512893209</v>
      </c>
    </row>
    <row r="35" spans="1:13" ht="12.75">
      <c r="A35" s="70" t="s">
        <v>0</v>
      </c>
      <c r="B35" s="53"/>
      <c r="C35" s="53"/>
      <c r="D35" s="55"/>
      <c r="E35" s="53">
        <v>98.24</v>
      </c>
      <c r="F35" s="53">
        <v>42.552</v>
      </c>
      <c r="G35" s="55">
        <f t="shared" si="4"/>
        <v>4.3314332247557</v>
      </c>
      <c r="H35" s="53"/>
      <c r="I35" s="53"/>
      <c r="J35" s="53"/>
      <c r="K35" s="59">
        <f t="shared" si="5"/>
        <v>98.24</v>
      </c>
      <c r="L35" s="59">
        <f t="shared" si="5"/>
        <v>42.552</v>
      </c>
      <c r="M35" s="71">
        <f t="shared" si="3"/>
        <v>4.3314332247557</v>
      </c>
    </row>
    <row r="36" spans="1:13" ht="12.75">
      <c r="A36" s="70" t="s">
        <v>55</v>
      </c>
      <c r="B36" s="53">
        <v>0.9</v>
      </c>
      <c r="C36" s="53">
        <v>0.425</v>
      </c>
      <c r="D36" s="55">
        <f>C36/B36*10</f>
        <v>4.722222222222222</v>
      </c>
      <c r="E36" s="53">
        <v>0.15</v>
      </c>
      <c r="F36" s="53">
        <v>0.306</v>
      </c>
      <c r="G36" s="55">
        <f t="shared" si="4"/>
        <v>20.4</v>
      </c>
      <c r="H36" s="53"/>
      <c r="I36" s="53"/>
      <c r="J36" s="53"/>
      <c r="K36" s="55">
        <f t="shared" si="5"/>
        <v>1.05</v>
      </c>
      <c r="L36" s="55">
        <f t="shared" si="5"/>
        <v>0.731</v>
      </c>
      <c r="M36" s="71">
        <f t="shared" si="3"/>
        <v>6.961904761904761</v>
      </c>
    </row>
    <row r="37" spans="1:13" ht="12.75">
      <c r="A37" s="70" t="s">
        <v>5</v>
      </c>
      <c r="B37" s="53"/>
      <c r="C37" s="53"/>
      <c r="D37" s="55"/>
      <c r="E37" s="53">
        <v>48.42</v>
      </c>
      <c r="F37" s="53">
        <v>27.637</v>
      </c>
      <c r="G37" s="55">
        <f t="shared" si="4"/>
        <v>5.707765386204048</v>
      </c>
      <c r="H37" s="53"/>
      <c r="I37" s="53"/>
      <c r="J37" s="53"/>
      <c r="K37" s="56">
        <f t="shared" si="5"/>
        <v>48.42</v>
      </c>
      <c r="L37" s="56">
        <f t="shared" si="5"/>
        <v>27.637</v>
      </c>
      <c r="M37" s="71">
        <f t="shared" si="3"/>
        <v>5.707765386204048</v>
      </c>
    </row>
    <row r="38" spans="1:13" ht="13.5" thickBot="1">
      <c r="A38" s="72" t="s">
        <v>66</v>
      </c>
      <c r="B38" s="78"/>
      <c r="C38" s="78"/>
      <c r="D38" s="74"/>
      <c r="E38" s="78">
        <v>0.43</v>
      </c>
      <c r="F38" s="78">
        <v>0.056</v>
      </c>
      <c r="G38" s="74">
        <f t="shared" si="4"/>
        <v>1.302325581395349</v>
      </c>
      <c r="H38" s="78"/>
      <c r="I38" s="78"/>
      <c r="J38" s="78"/>
      <c r="K38" s="74">
        <f t="shared" si="5"/>
        <v>0.43</v>
      </c>
      <c r="L38" s="74">
        <f t="shared" si="5"/>
        <v>0.056</v>
      </c>
      <c r="M38" s="76">
        <f t="shared" si="3"/>
        <v>1.302325581395349</v>
      </c>
    </row>
    <row r="39" spans="1:13" s="162" customFormat="1" ht="12.75">
      <c r="A39" s="93" t="s">
        <v>32</v>
      </c>
      <c r="B39" s="148"/>
      <c r="C39" s="148"/>
      <c r="D39" s="145"/>
      <c r="E39" s="148">
        <v>18.86</v>
      </c>
      <c r="F39" s="148">
        <v>19.125</v>
      </c>
      <c r="G39" s="145">
        <f t="shared" si="4"/>
        <v>10.14050901378579</v>
      </c>
      <c r="H39" s="148"/>
      <c r="I39" s="148"/>
      <c r="J39" s="148"/>
      <c r="K39" s="113">
        <f t="shared" si="5"/>
        <v>18.86</v>
      </c>
      <c r="L39" s="113">
        <f t="shared" si="5"/>
        <v>19.125</v>
      </c>
      <c r="M39" s="111">
        <f t="shared" si="3"/>
        <v>10.14050901378579</v>
      </c>
    </row>
    <row r="40" spans="1:13" ht="12.75">
      <c r="A40" s="70" t="s">
        <v>2</v>
      </c>
      <c r="B40" s="53"/>
      <c r="C40" s="53"/>
      <c r="D40" s="55"/>
      <c r="E40" s="53">
        <v>0.23</v>
      </c>
      <c r="F40" s="53">
        <v>0.449</v>
      </c>
      <c r="G40" s="55">
        <f t="shared" si="4"/>
        <v>19.52173913043478</v>
      </c>
      <c r="H40" s="53"/>
      <c r="I40" s="53"/>
      <c r="J40" s="53"/>
      <c r="K40" s="55">
        <f t="shared" si="5"/>
        <v>0.23</v>
      </c>
      <c r="L40" s="55">
        <f t="shared" si="5"/>
        <v>0.449</v>
      </c>
      <c r="M40" s="71">
        <f t="shared" si="3"/>
        <v>19.52173913043478</v>
      </c>
    </row>
    <row r="41" spans="1:13" ht="13.5" thickBot="1">
      <c r="A41" s="72" t="s">
        <v>18</v>
      </c>
      <c r="B41" s="78"/>
      <c r="C41" s="78"/>
      <c r="D41" s="74"/>
      <c r="E41" s="73">
        <v>18.63</v>
      </c>
      <c r="F41" s="73">
        <v>18.676</v>
      </c>
      <c r="G41" s="74">
        <f t="shared" si="4"/>
        <v>10.024691358024691</v>
      </c>
      <c r="H41" s="78"/>
      <c r="I41" s="78"/>
      <c r="J41" s="78"/>
      <c r="K41" s="75">
        <f t="shared" si="5"/>
        <v>18.63</v>
      </c>
      <c r="L41" s="75">
        <f t="shared" si="5"/>
        <v>18.676</v>
      </c>
      <c r="M41" s="76">
        <f t="shared" si="3"/>
        <v>10.024691358024691</v>
      </c>
    </row>
  </sheetData>
  <mergeCells count="6">
    <mergeCell ref="A4:A5"/>
    <mergeCell ref="A1:M1"/>
    <mergeCell ref="B3:D3"/>
    <mergeCell ref="E3:G3"/>
    <mergeCell ref="H3:J3"/>
    <mergeCell ref="K3:M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25" sqref="A25"/>
    </sheetView>
  </sheetViews>
  <sheetFormatPr defaultColWidth="9.140625" defaultRowHeight="12.75"/>
  <cols>
    <col min="1" max="1" width="22.57421875" style="0" bestFit="1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">
      <c r="A1" s="203" t="s">
        <v>69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ht="13.5" thickBot="1"/>
    <row r="3" spans="1:13" ht="13.5" thickBot="1">
      <c r="A3" s="161" t="s">
        <v>37</v>
      </c>
      <c r="B3" s="216" t="s">
        <v>38</v>
      </c>
      <c r="C3" s="217"/>
      <c r="D3" s="218"/>
      <c r="E3" s="216" t="s">
        <v>39</v>
      </c>
      <c r="F3" s="217"/>
      <c r="G3" s="218"/>
      <c r="H3" s="216" t="s">
        <v>40</v>
      </c>
      <c r="I3" s="217"/>
      <c r="J3" s="218"/>
      <c r="K3" s="219" t="s">
        <v>41</v>
      </c>
      <c r="L3" s="217"/>
      <c r="M3" s="218"/>
    </row>
    <row r="4" spans="1:13" ht="12.75">
      <c r="A4" s="167" t="s">
        <v>42</v>
      </c>
      <c r="B4" s="25" t="s">
        <v>43</v>
      </c>
      <c r="C4" s="137" t="s">
        <v>44</v>
      </c>
      <c r="D4" s="138" t="s">
        <v>27</v>
      </c>
      <c r="E4" s="25" t="s">
        <v>43</v>
      </c>
      <c r="F4" s="137" t="s">
        <v>44</v>
      </c>
      <c r="G4" s="138" t="s">
        <v>27</v>
      </c>
      <c r="H4" s="25" t="s">
        <v>43</v>
      </c>
      <c r="I4" s="137" t="s">
        <v>44</v>
      </c>
      <c r="J4" s="138" t="s">
        <v>27</v>
      </c>
      <c r="K4" s="139" t="s">
        <v>43</v>
      </c>
      <c r="L4" s="137" t="s">
        <v>44</v>
      </c>
      <c r="M4" s="138" t="s">
        <v>27</v>
      </c>
    </row>
    <row r="5" spans="1:13" ht="13.5" thickBot="1">
      <c r="A5" s="182"/>
      <c r="B5" s="27" t="s">
        <v>35</v>
      </c>
      <c r="C5" s="5" t="s">
        <v>36</v>
      </c>
      <c r="D5" s="6" t="s">
        <v>45</v>
      </c>
      <c r="E5" s="27" t="s">
        <v>35</v>
      </c>
      <c r="F5" s="5" t="s">
        <v>36</v>
      </c>
      <c r="G5" s="6" t="s">
        <v>45</v>
      </c>
      <c r="H5" s="27" t="s">
        <v>35</v>
      </c>
      <c r="I5" s="5" t="s">
        <v>36</v>
      </c>
      <c r="J5" s="6" t="s">
        <v>45</v>
      </c>
      <c r="K5" s="20" t="s">
        <v>35</v>
      </c>
      <c r="L5" s="5" t="s">
        <v>36</v>
      </c>
      <c r="M5" s="6" t="s">
        <v>45</v>
      </c>
    </row>
    <row r="6" spans="1:13" s="162" customFormat="1" ht="13.5" thickBot="1">
      <c r="A6" s="143" t="s">
        <v>26</v>
      </c>
      <c r="B6" s="104">
        <v>12981.67</v>
      </c>
      <c r="C6" s="104">
        <v>2732.82</v>
      </c>
      <c r="D6" s="144">
        <f>C6/B6*10</f>
        <v>2.1051374746084286</v>
      </c>
      <c r="E6" s="104">
        <v>80175.94</v>
      </c>
      <c r="F6" s="104">
        <v>6041.381</v>
      </c>
      <c r="G6" s="144">
        <f aca="true" t="shared" si="0" ref="G6:G13">F6/E6*10</f>
        <v>0.7535154561330993</v>
      </c>
      <c r="H6" s="104">
        <v>280211.93</v>
      </c>
      <c r="I6" s="104">
        <v>8626.355</v>
      </c>
      <c r="J6" s="144">
        <f>I6/H6*10</f>
        <v>0.30785109684659034</v>
      </c>
      <c r="K6" s="107">
        <f aca="true" t="shared" si="1" ref="K6:L33">B6+E6+H6</f>
        <v>373369.54</v>
      </c>
      <c r="L6" s="107">
        <f t="shared" si="1"/>
        <v>17400.556</v>
      </c>
      <c r="M6" s="105">
        <f aca="true" t="shared" si="2" ref="M6:M38">L6/K6*10</f>
        <v>0.4660411237617295</v>
      </c>
    </row>
    <row r="7" spans="1:13" s="162" customFormat="1" ht="12.75">
      <c r="A7" s="93" t="s">
        <v>28</v>
      </c>
      <c r="B7" s="110">
        <v>12980.27</v>
      </c>
      <c r="C7" s="110">
        <v>2731.953</v>
      </c>
      <c r="D7" s="145">
        <f>C7/B7*10</f>
        <v>2.1046965895162426</v>
      </c>
      <c r="E7" s="110">
        <v>79957.82</v>
      </c>
      <c r="F7" s="110">
        <v>5925.342</v>
      </c>
      <c r="G7" s="145">
        <f t="shared" si="0"/>
        <v>0.7410584730799313</v>
      </c>
      <c r="H7" s="110">
        <v>280211.93</v>
      </c>
      <c r="I7" s="110">
        <v>8626.355</v>
      </c>
      <c r="J7" s="145">
        <f>I7/H7*10</f>
        <v>0.30785109684659034</v>
      </c>
      <c r="K7" s="113">
        <f t="shared" si="1"/>
        <v>373150.02</v>
      </c>
      <c r="L7" s="113">
        <f t="shared" si="1"/>
        <v>17283.65</v>
      </c>
      <c r="M7" s="111">
        <f t="shared" si="2"/>
        <v>0.46318234151508286</v>
      </c>
    </row>
    <row r="8" spans="1:13" ht="12.75">
      <c r="A8" s="70" t="s">
        <v>1</v>
      </c>
      <c r="B8" s="54">
        <v>31.02</v>
      </c>
      <c r="C8" s="54">
        <v>16.464</v>
      </c>
      <c r="D8" s="55">
        <f>C8/B8*10</f>
        <v>5.307543520309478</v>
      </c>
      <c r="E8" s="54">
        <v>284.06</v>
      </c>
      <c r="F8" s="54">
        <v>65.636</v>
      </c>
      <c r="G8" s="55">
        <f t="shared" si="0"/>
        <v>2.3106385974794055</v>
      </c>
      <c r="H8" s="58"/>
      <c r="I8" s="58"/>
      <c r="J8" s="55"/>
      <c r="K8" s="56">
        <f t="shared" si="1"/>
        <v>315.08</v>
      </c>
      <c r="L8" s="56">
        <f t="shared" si="1"/>
        <v>82.1</v>
      </c>
      <c r="M8" s="71">
        <f t="shared" si="2"/>
        <v>2.6056874444585505</v>
      </c>
    </row>
    <row r="9" spans="1:13" ht="12.75">
      <c r="A9" s="70" t="s">
        <v>3</v>
      </c>
      <c r="B9" s="57">
        <v>5.26</v>
      </c>
      <c r="C9" s="57">
        <v>4.024</v>
      </c>
      <c r="D9" s="55">
        <f>C9/B9*10</f>
        <v>7.650190114068441</v>
      </c>
      <c r="E9" s="54">
        <v>44.51</v>
      </c>
      <c r="F9" s="54">
        <v>14.255</v>
      </c>
      <c r="G9" s="55">
        <f t="shared" si="0"/>
        <v>3.202651089642777</v>
      </c>
      <c r="H9" s="58"/>
      <c r="I9" s="58"/>
      <c r="J9" s="55"/>
      <c r="K9" s="56">
        <f t="shared" si="1"/>
        <v>49.769999999999996</v>
      </c>
      <c r="L9" s="56">
        <f t="shared" si="1"/>
        <v>18.279</v>
      </c>
      <c r="M9" s="71">
        <f t="shared" si="2"/>
        <v>3.672694394213382</v>
      </c>
    </row>
    <row r="10" spans="1:13" ht="12.75">
      <c r="A10" s="70" t="s">
        <v>4</v>
      </c>
      <c r="B10" s="58"/>
      <c r="C10" s="58"/>
      <c r="D10" s="55"/>
      <c r="E10" s="57">
        <v>1.23</v>
      </c>
      <c r="F10" s="57">
        <v>0.821</v>
      </c>
      <c r="G10" s="55">
        <f t="shared" si="0"/>
        <v>6.67479674796748</v>
      </c>
      <c r="H10" s="54"/>
      <c r="I10" s="57"/>
      <c r="J10" s="55"/>
      <c r="K10" s="59">
        <f t="shared" si="1"/>
        <v>1.23</v>
      </c>
      <c r="L10" s="59">
        <f t="shared" si="1"/>
        <v>0.821</v>
      </c>
      <c r="M10" s="71">
        <f t="shared" si="2"/>
        <v>6.67479674796748</v>
      </c>
    </row>
    <row r="11" spans="1:13" ht="12.75">
      <c r="A11" s="70" t="s">
        <v>7</v>
      </c>
      <c r="B11" s="54">
        <v>24.33</v>
      </c>
      <c r="C11" s="57">
        <v>6.669</v>
      </c>
      <c r="D11" s="55">
        <f>C11/B11*10</f>
        <v>2.7410604192355112</v>
      </c>
      <c r="E11" s="54">
        <v>630.29</v>
      </c>
      <c r="F11" s="54">
        <v>116.165</v>
      </c>
      <c r="G11" s="55">
        <f t="shared" si="0"/>
        <v>1.8430405051642895</v>
      </c>
      <c r="H11" s="54">
        <v>140.41</v>
      </c>
      <c r="I11" s="54">
        <v>10.44</v>
      </c>
      <c r="J11" s="55">
        <f>I11/H11*10</f>
        <v>0.7435367851292642</v>
      </c>
      <c r="K11" s="56">
        <f t="shared" si="1"/>
        <v>795.03</v>
      </c>
      <c r="L11" s="56">
        <f t="shared" si="1"/>
        <v>133.274</v>
      </c>
      <c r="M11" s="71">
        <f t="shared" si="2"/>
        <v>1.6763392576380767</v>
      </c>
    </row>
    <row r="12" spans="1:13" ht="12.75">
      <c r="A12" s="70" t="s">
        <v>8</v>
      </c>
      <c r="B12" s="54">
        <v>7350.14</v>
      </c>
      <c r="C12" s="54">
        <v>929.645</v>
      </c>
      <c r="D12" s="55">
        <f>C12/B12*10</f>
        <v>1.2647990378414558</v>
      </c>
      <c r="E12" s="54">
        <v>10483.3</v>
      </c>
      <c r="F12" s="54">
        <v>1351.801</v>
      </c>
      <c r="G12" s="55">
        <f t="shared" si="0"/>
        <v>1.289480411702422</v>
      </c>
      <c r="H12" s="54">
        <v>351.44</v>
      </c>
      <c r="I12" s="54">
        <v>39.428</v>
      </c>
      <c r="J12" s="55">
        <f>I12/H12*10</f>
        <v>1.1218984748463463</v>
      </c>
      <c r="K12" s="56">
        <f t="shared" si="1"/>
        <v>18184.879999999997</v>
      </c>
      <c r="L12" s="56">
        <f t="shared" si="1"/>
        <v>2320.874</v>
      </c>
      <c r="M12" s="71">
        <f t="shared" si="2"/>
        <v>1.2762657768431795</v>
      </c>
    </row>
    <row r="13" spans="1:13" ht="12.75">
      <c r="A13" s="70" t="s">
        <v>9</v>
      </c>
      <c r="B13" s="57"/>
      <c r="C13" s="57"/>
      <c r="D13" s="55"/>
      <c r="E13" s="54">
        <v>6148.72</v>
      </c>
      <c r="F13" s="54">
        <v>599.004</v>
      </c>
      <c r="G13" s="55">
        <f t="shared" si="0"/>
        <v>0.9741930027713085</v>
      </c>
      <c r="H13" s="54"/>
      <c r="I13" s="54"/>
      <c r="J13" s="55"/>
      <c r="K13" s="56">
        <f t="shared" si="1"/>
        <v>6148.72</v>
      </c>
      <c r="L13" s="56">
        <f t="shared" si="1"/>
        <v>599.004</v>
      </c>
      <c r="M13" s="71">
        <f t="shared" si="2"/>
        <v>0.9741930027713085</v>
      </c>
    </row>
    <row r="14" spans="1:13" ht="12.75">
      <c r="A14" s="70" t="s">
        <v>10</v>
      </c>
      <c r="B14" s="54">
        <v>492.68</v>
      </c>
      <c r="C14" s="54">
        <v>647.193</v>
      </c>
      <c r="D14" s="55">
        <f>C14/B14*10</f>
        <v>13.136173581229196</v>
      </c>
      <c r="E14" s="54">
        <v>3389.57</v>
      </c>
      <c r="F14" s="54">
        <v>628.638</v>
      </c>
      <c r="G14" s="55">
        <f>F14/E14*10</f>
        <v>1.8546246279026544</v>
      </c>
      <c r="H14" s="54">
        <v>113.26</v>
      </c>
      <c r="I14" s="57">
        <v>6.857</v>
      </c>
      <c r="J14" s="55">
        <f>I14/H14*10</f>
        <v>0.6054211548649125</v>
      </c>
      <c r="K14" s="56">
        <f t="shared" si="1"/>
        <v>3995.51</v>
      </c>
      <c r="L14" s="56">
        <f t="shared" si="1"/>
        <v>1282.688</v>
      </c>
      <c r="M14" s="71">
        <f t="shared" si="2"/>
        <v>3.210323588227786</v>
      </c>
    </row>
    <row r="15" spans="1:13" ht="12.75">
      <c r="A15" s="70" t="s">
        <v>11</v>
      </c>
      <c r="B15" s="54">
        <v>234.96</v>
      </c>
      <c r="C15" s="54">
        <v>50.877</v>
      </c>
      <c r="D15" s="55">
        <f>C15/B15*10</f>
        <v>2.165347293156282</v>
      </c>
      <c r="E15" s="54">
        <v>1196.68</v>
      </c>
      <c r="F15" s="54">
        <v>143.811</v>
      </c>
      <c r="G15" s="55">
        <f aca="true" t="shared" si="3" ref="G15:G38">F15/E15*10</f>
        <v>1.2017498412273957</v>
      </c>
      <c r="H15" s="54"/>
      <c r="I15" s="54"/>
      <c r="J15" s="55"/>
      <c r="K15" s="56">
        <f t="shared" si="1"/>
        <v>1431.64</v>
      </c>
      <c r="L15" s="56">
        <f t="shared" si="1"/>
        <v>194.68800000000002</v>
      </c>
      <c r="M15" s="71">
        <f t="shared" si="2"/>
        <v>1.3598949456567295</v>
      </c>
    </row>
    <row r="16" spans="1:13" ht="12.75">
      <c r="A16" s="70" t="s">
        <v>12</v>
      </c>
      <c r="B16" s="54"/>
      <c r="C16" s="54"/>
      <c r="D16" s="55"/>
      <c r="E16" s="54">
        <v>811.29</v>
      </c>
      <c r="F16" s="54">
        <v>120.398</v>
      </c>
      <c r="G16" s="55">
        <f t="shared" si="3"/>
        <v>1.4840316039887094</v>
      </c>
      <c r="H16" s="54"/>
      <c r="I16" s="54"/>
      <c r="J16" s="55"/>
      <c r="K16" s="56">
        <f t="shared" si="1"/>
        <v>811.29</v>
      </c>
      <c r="L16" s="56">
        <f t="shared" si="1"/>
        <v>120.398</v>
      </c>
      <c r="M16" s="71">
        <f t="shared" si="2"/>
        <v>1.4840316039887094</v>
      </c>
    </row>
    <row r="17" spans="1:13" ht="12.75">
      <c r="A17" s="70" t="s">
        <v>15</v>
      </c>
      <c r="B17" s="54">
        <v>4683.53</v>
      </c>
      <c r="C17" s="54">
        <v>1038.803</v>
      </c>
      <c r="D17" s="55">
        <f>C17/B17*10</f>
        <v>2.2179915576498925</v>
      </c>
      <c r="E17" s="54">
        <v>56728.66</v>
      </c>
      <c r="F17" s="54">
        <v>2775.397</v>
      </c>
      <c r="G17" s="55">
        <f t="shared" si="3"/>
        <v>0.4892407118377201</v>
      </c>
      <c r="H17" s="54">
        <v>279606.82</v>
      </c>
      <c r="I17" s="54">
        <v>8569.63</v>
      </c>
      <c r="J17" s="55">
        <f>I17/H17*10</f>
        <v>0.3064885899421194</v>
      </c>
      <c r="K17" s="56">
        <f t="shared" si="1"/>
        <v>341019.01</v>
      </c>
      <c r="L17" s="56">
        <f t="shared" si="1"/>
        <v>12383.829999999998</v>
      </c>
      <c r="M17" s="71">
        <f t="shared" si="2"/>
        <v>0.3631419257243166</v>
      </c>
    </row>
    <row r="18" spans="1:13" ht="12.75">
      <c r="A18" s="70" t="s">
        <v>63</v>
      </c>
      <c r="B18" s="54">
        <v>158.35</v>
      </c>
      <c r="C18" s="54">
        <v>38.278</v>
      </c>
      <c r="D18" s="55">
        <f>C18/B18*10</f>
        <v>2.4173034417429746</v>
      </c>
      <c r="E18" s="57"/>
      <c r="F18" s="58"/>
      <c r="G18" s="55"/>
      <c r="H18" s="57"/>
      <c r="I18" s="57"/>
      <c r="J18" s="55"/>
      <c r="K18" s="56">
        <f t="shared" si="1"/>
        <v>158.35</v>
      </c>
      <c r="L18" s="56">
        <f t="shared" si="1"/>
        <v>38.278</v>
      </c>
      <c r="M18" s="71">
        <f t="shared" si="2"/>
        <v>2.4173034417429746</v>
      </c>
    </row>
    <row r="19" spans="1:13" ht="12.75">
      <c r="A19" s="70" t="s">
        <v>17</v>
      </c>
      <c r="B19" s="53"/>
      <c r="C19" s="53"/>
      <c r="D19" s="55"/>
      <c r="E19" s="54">
        <v>21.72</v>
      </c>
      <c r="F19" s="57">
        <v>9.702</v>
      </c>
      <c r="G19" s="55">
        <f t="shared" si="3"/>
        <v>4.466850828729282</v>
      </c>
      <c r="H19" s="54"/>
      <c r="I19" s="54"/>
      <c r="J19" s="55"/>
      <c r="K19" s="56">
        <f t="shared" si="1"/>
        <v>21.72</v>
      </c>
      <c r="L19" s="56">
        <f t="shared" si="1"/>
        <v>9.702</v>
      </c>
      <c r="M19" s="71">
        <f t="shared" si="2"/>
        <v>4.466850828729282</v>
      </c>
    </row>
    <row r="20" spans="1:13" ht="12.75">
      <c r="A20" s="70" t="s">
        <v>19</v>
      </c>
      <c r="B20" s="54"/>
      <c r="C20" s="54"/>
      <c r="D20" s="55"/>
      <c r="E20" s="54">
        <v>135.71</v>
      </c>
      <c r="F20" s="54">
        <v>63.52</v>
      </c>
      <c r="G20" s="55">
        <f t="shared" si="3"/>
        <v>4.680568860069265</v>
      </c>
      <c r="H20" s="54"/>
      <c r="I20" s="54"/>
      <c r="J20" s="55"/>
      <c r="K20" s="56">
        <f t="shared" si="1"/>
        <v>135.71</v>
      </c>
      <c r="L20" s="56">
        <f t="shared" si="1"/>
        <v>63.52</v>
      </c>
      <c r="M20" s="71">
        <f t="shared" si="2"/>
        <v>4.680568860069265</v>
      </c>
    </row>
    <row r="21" spans="1:13" ht="12.75">
      <c r="A21" s="70" t="s">
        <v>20</v>
      </c>
      <c r="B21" s="53"/>
      <c r="C21" s="53"/>
      <c r="D21" s="55"/>
      <c r="E21" s="54">
        <v>31.2</v>
      </c>
      <c r="F21" s="57">
        <v>8.984</v>
      </c>
      <c r="G21" s="55">
        <f t="shared" si="3"/>
        <v>2.8794871794871795</v>
      </c>
      <c r="H21" s="57"/>
      <c r="I21" s="57"/>
      <c r="J21" s="55"/>
      <c r="K21" s="56">
        <f t="shared" si="1"/>
        <v>31.2</v>
      </c>
      <c r="L21" s="56">
        <f t="shared" si="1"/>
        <v>8.984</v>
      </c>
      <c r="M21" s="71">
        <f t="shared" si="2"/>
        <v>2.8794871794871795</v>
      </c>
    </row>
    <row r="22" spans="1:13" ht="12.75">
      <c r="A22" s="70" t="s">
        <v>21</v>
      </c>
      <c r="B22" s="53"/>
      <c r="C22" s="53"/>
      <c r="D22" s="55"/>
      <c r="E22" s="57">
        <v>5.7</v>
      </c>
      <c r="F22" s="57">
        <v>2.121</v>
      </c>
      <c r="G22" s="55">
        <f t="shared" si="3"/>
        <v>3.721052631578947</v>
      </c>
      <c r="H22" s="54"/>
      <c r="I22" s="54"/>
      <c r="J22" s="55"/>
      <c r="K22" s="59">
        <f t="shared" si="1"/>
        <v>5.7</v>
      </c>
      <c r="L22" s="59">
        <f t="shared" si="1"/>
        <v>2.121</v>
      </c>
      <c r="M22" s="71">
        <f t="shared" si="2"/>
        <v>3.721052631578947</v>
      </c>
    </row>
    <row r="23" spans="1:13" s="162" customFormat="1" ht="13.5" thickBot="1">
      <c r="A23" s="72" t="s">
        <v>22</v>
      </c>
      <c r="B23" s="78"/>
      <c r="C23" s="78"/>
      <c r="D23" s="74"/>
      <c r="E23" s="73">
        <v>45.18</v>
      </c>
      <c r="F23" s="73">
        <v>25.089</v>
      </c>
      <c r="G23" s="74">
        <f t="shared" si="3"/>
        <v>5.553120849933598</v>
      </c>
      <c r="H23" s="73"/>
      <c r="I23" s="73"/>
      <c r="J23" s="74"/>
      <c r="K23" s="75">
        <f t="shared" si="1"/>
        <v>45.18</v>
      </c>
      <c r="L23" s="75">
        <f t="shared" si="1"/>
        <v>25.089</v>
      </c>
      <c r="M23" s="76">
        <f t="shared" si="2"/>
        <v>5.553120849933598</v>
      </c>
    </row>
    <row r="24" spans="1:13" s="162" customFormat="1" ht="12.75">
      <c r="A24" s="93" t="s">
        <v>71</v>
      </c>
      <c r="B24" s="148"/>
      <c r="C24" s="148"/>
      <c r="D24" s="145"/>
      <c r="E24" s="110">
        <v>40.65</v>
      </c>
      <c r="F24" s="110">
        <v>17.07</v>
      </c>
      <c r="G24" s="145">
        <f t="shared" si="3"/>
        <v>4.199261992619927</v>
      </c>
      <c r="H24" s="110"/>
      <c r="I24" s="110"/>
      <c r="J24" s="145"/>
      <c r="K24" s="113">
        <f t="shared" si="1"/>
        <v>40.65</v>
      </c>
      <c r="L24" s="113">
        <f t="shared" si="1"/>
        <v>17.07</v>
      </c>
      <c r="M24" s="111">
        <f t="shared" si="2"/>
        <v>4.199261992619927</v>
      </c>
    </row>
    <row r="25" spans="1:13" ht="12.75">
      <c r="A25" s="70" t="s">
        <v>13</v>
      </c>
      <c r="B25" s="53"/>
      <c r="C25" s="53"/>
      <c r="D25" s="55"/>
      <c r="E25" s="57">
        <v>3.22</v>
      </c>
      <c r="F25" s="57">
        <v>1.885</v>
      </c>
      <c r="G25" s="55">
        <f t="shared" si="3"/>
        <v>5.854037267080745</v>
      </c>
      <c r="H25" s="54"/>
      <c r="I25" s="54"/>
      <c r="J25" s="55"/>
      <c r="K25" s="59">
        <f t="shared" si="1"/>
        <v>3.22</v>
      </c>
      <c r="L25" s="59">
        <f t="shared" si="1"/>
        <v>1.885</v>
      </c>
      <c r="M25" s="71">
        <f t="shared" si="2"/>
        <v>5.854037267080745</v>
      </c>
    </row>
    <row r="26" spans="1:13" ht="12.75">
      <c r="A26" s="70" t="s">
        <v>70</v>
      </c>
      <c r="B26" s="53"/>
      <c r="C26" s="53"/>
      <c r="D26" s="55"/>
      <c r="E26" s="54">
        <v>9.85</v>
      </c>
      <c r="F26" s="54">
        <v>6.272</v>
      </c>
      <c r="G26" s="55">
        <f t="shared" si="3"/>
        <v>6.36751269035533</v>
      </c>
      <c r="H26" s="54"/>
      <c r="I26" s="54"/>
      <c r="J26" s="55"/>
      <c r="K26" s="59">
        <f t="shared" si="1"/>
        <v>9.85</v>
      </c>
      <c r="L26" s="59">
        <f t="shared" si="1"/>
        <v>6.272</v>
      </c>
      <c r="M26" s="71">
        <f t="shared" si="2"/>
        <v>6.36751269035533</v>
      </c>
    </row>
    <row r="27" spans="1:13" ht="13.5" thickBot="1">
      <c r="A27" s="72" t="s">
        <v>24</v>
      </c>
      <c r="B27" s="78"/>
      <c r="C27" s="78"/>
      <c r="D27" s="74"/>
      <c r="E27" s="73">
        <v>27.33</v>
      </c>
      <c r="F27" s="73">
        <v>8.693</v>
      </c>
      <c r="G27" s="74">
        <f t="shared" si="3"/>
        <v>3.180753750457373</v>
      </c>
      <c r="H27" s="73"/>
      <c r="I27" s="73"/>
      <c r="J27" s="74"/>
      <c r="K27" s="75">
        <f t="shared" si="1"/>
        <v>27.33</v>
      </c>
      <c r="L27" s="88">
        <f t="shared" si="1"/>
        <v>8.693</v>
      </c>
      <c r="M27" s="76">
        <f t="shared" si="2"/>
        <v>3.180753750457373</v>
      </c>
    </row>
    <row r="28" spans="1:13" s="162" customFormat="1" ht="12.75">
      <c r="A28" s="93" t="s">
        <v>29</v>
      </c>
      <c r="B28" s="148"/>
      <c r="C28" s="148"/>
      <c r="D28" s="145"/>
      <c r="E28" s="163">
        <v>2.04</v>
      </c>
      <c r="F28" s="146">
        <v>0.44</v>
      </c>
      <c r="G28" s="145">
        <v>2.25</v>
      </c>
      <c r="H28" s="110"/>
      <c r="I28" s="110"/>
      <c r="J28" s="145"/>
      <c r="K28" s="151">
        <f t="shared" si="1"/>
        <v>2.04</v>
      </c>
      <c r="L28" s="145">
        <f t="shared" si="1"/>
        <v>0.44</v>
      </c>
      <c r="M28" s="111">
        <v>2.25</v>
      </c>
    </row>
    <row r="29" spans="1:13" s="162" customFormat="1" ht="13.5" thickBot="1">
      <c r="A29" s="72" t="s">
        <v>14</v>
      </c>
      <c r="B29" s="78"/>
      <c r="C29" s="78"/>
      <c r="D29" s="74"/>
      <c r="E29" s="87">
        <v>1.97</v>
      </c>
      <c r="F29" s="147">
        <v>0.444</v>
      </c>
      <c r="G29" s="74">
        <f t="shared" si="3"/>
        <v>2.253807106598985</v>
      </c>
      <c r="H29" s="73"/>
      <c r="I29" s="73"/>
      <c r="J29" s="74"/>
      <c r="K29" s="88">
        <f t="shared" si="1"/>
        <v>1.97</v>
      </c>
      <c r="L29" s="74">
        <f t="shared" si="1"/>
        <v>0.444</v>
      </c>
      <c r="M29" s="76">
        <f t="shared" si="2"/>
        <v>2.253807106598985</v>
      </c>
    </row>
    <row r="30" spans="1:13" s="162" customFormat="1" ht="12.75">
      <c r="A30" s="93" t="s">
        <v>34</v>
      </c>
      <c r="B30" s="148"/>
      <c r="C30" s="148"/>
      <c r="D30" s="145"/>
      <c r="E30" s="163">
        <v>1.45</v>
      </c>
      <c r="F30" s="163">
        <v>1.585</v>
      </c>
      <c r="G30" s="145">
        <f t="shared" si="3"/>
        <v>10.931034482758621</v>
      </c>
      <c r="H30" s="110"/>
      <c r="I30" s="110"/>
      <c r="J30" s="145"/>
      <c r="K30" s="151">
        <f t="shared" si="1"/>
        <v>1.45</v>
      </c>
      <c r="L30" s="151">
        <f t="shared" si="1"/>
        <v>1.585</v>
      </c>
      <c r="M30" s="111">
        <f t="shared" si="2"/>
        <v>10.931034482758621</v>
      </c>
    </row>
    <row r="31" spans="1:13" s="162" customFormat="1" ht="13.5" thickBot="1">
      <c r="A31" s="72" t="s">
        <v>25</v>
      </c>
      <c r="B31" s="78"/>
      <c r="C31" s="78"/>
      <c r="D31" s="74"/>
      <c r="E31" s="87">
        <v>1.45</v>
      </c>
      <c r="F31" s="87">
        <v>1.585</v>
      </c>
      <c r="G31" s="74">
        <f t="shared" si="3"/>
        <v>10.931034482758621</v>
      </c>
      <c r="H31" s="73"/>
      <c r="I31" s="73"/>
      <c r="J31" s="74"/>
      <c r="K31" s="88">
        <f t="shared" si="1"/>
        <v>1.45</v>
      </c>
      <c r="L31" s="88">
        <f t="shared" si="1"/>
        <v>1.585</v>
      </c>
      <c r="M31" s="76">
        <f t="shared" si="2"/>
        <v>10.931034482758621</v>
      </c>
    </row>
    <row r="32" spans="1:13" s="162" customFormat="1" ht="12.75">
      <c r="A32" s="93" t="s">
        <v>30</v>
      </c>
      <c r="B32" s="148"/>
      <c r="C32" s="148"/>
      <c r="D32" s="145"/>
      <c r="E32" s="163">
        <v>7.87</v>
      </c>
      <c r="F32" s="163">
        <v>7.244</v>
      </c>
      <c r="G32" s="145">
        <f t="shared" si="3"/>
        <v>9.204574332909784</v>
      </c>
      <c r="H32" s="148"/>
      <c r="I32" s="148"/>
      <c r="J32" s="148"/>
      <c r="K32" s="113">
        <f t="shared" si="1"/>
        <v>7.87</v>
      </c>
      <c r="L32" s="113">
        <f t="shared" si="1"/>
        <v>7.244</v>
      </c>
      <c r="M32" s="111">
        <f t="shared" si="2"/>
        <v>9.204574332909784</v>
      </c>
    </row>
    <row r="33" spans="1:13" ht="13.5" thickBot="1">
      <c r="A33" s="72" t="s">
        <v>23</v>
      </c>
      <c r="B33" s="78"/>
      <c r="C33" s="78"/>
      <c r="D33" s="74"/>
      <c r="E33" s="87">
        <v>7.73</v>
      </c>
      <c r="F33" s="87">
        <v>7.102</v>
      </c>
      <c r="G33" s="74">
        <f t="shared" si="3"/>
        <v>9.1875808538163</v>
      </c>
      <c r="H33" s="78"/>
      <c r="I33" s="78"/>
      <c r="J33" s="78"/>
      <c r="K33" s="88">
        <f t="shared" si="1"/>
        <v>7.73</v>
      </c>
      <c r="L33" s="88">
        <f t="shared" si="1"/>
        <v>7.102</v>
      </c>
      <c r="M33" s="76">
        <f t="shared" si="2"/>
        <v>9.1875808538163</v>
      </c>
    </row>
    <row r="34" spans="1:13" s="162" customFormat="1" ht="12.75">
      <c r="A34" s="93" t="s">
        <v>31</v>
      </c>
      <c r="B34" s="165">
        <v>0.9</v>
      </c>
      <c r="C34" s="165">
        <v>0.425</v>
      </c>
      <c r="D34" s="145">
        <f>C34/B34*10</f>
        <v>4.722222222222222</v>
      </c>
      <c r="E34" s="110">
        <v>147.24</v>
      </c>
      <c r="F34" s="110">
        <v>70.551</v>
      </c>
      <c r="G34" s="145">
        <f t="shared" si="3"/>
        <v>4.791564792176039</v>
      </c>
      <c r="H34" s="148"/>
      <c r="I34" s="148"/>
      <c r="J34" s="148"/>
      <c r="K34" s="113">
        <f aca="true" t="shared" si="4" ref="K34:L39">B34+E34+H34</f>
        <v>148.14000000000001</v>
      </c>
      <c r="L34" s="113">
        <f t="shared" si="4"/>
        <v>70.976</v>
      </c>
      <c r="M34" s="111">
        <f t="shared" si="2"/>
        <v>4.791143512893209</v>
      </c>
    </row>
    <row r="35" spans="1:13" ht="12.75">
      <c r="A35" s="70" t="s">
        <v>0</v>
      </c>
      <c r="B35" s="166"/>
      <c r="C35" s="166"/>
      <c r="D35" s="55"/>
      <c r="E35" s="54">
        <v>98.24</v>
      </c>
      <c r="F35" s="54">
        <v>42.552</v>
      </c>
      <c r="G35" s="55">
        <f t="shared" si="3"/>
        <v>4.3314332247557</v>
      </c>
      <c r="H35" s="53"/>
      <c r="I35" s="53"/>
      <c r="J35" s="53"/>
      <c r="K35" s="56">
        <f t="shared" si="4"/>
        <v>98.24</v>
      </c>
      <c r="L35" s="56">
        <f t="shared" si="4"/>
        <v>42.552</v>
      </c>
      <c r="M35" s="71">
        <f t="shared" si="2"/>
        <v>4.3314332247557</v>
      </c>
    </row>
    <row r="36" spans="1:13" ht="12.75">
      <c r="A36" s="70" t="s">
        <v>55</v>
      </c>
      <c r="B36" s="166">
        <v>0.9</v>
      </c>
      <c r="C36" s="166">
        <v>0.425</v>
      </c>
      <c r="D36" s="55">
        <f>C36/B36*10</f>
        <v>4.722222222222222</v>
      </c>
      <c r="E36" s="54"/>
      <c r="F36" s="54"/>
      <c r="G36" s="55"/>
      <c r="H36" s="53"/>
      <c r="I36" s="53"/>
      <c r="J36" s="53"/>
      <c r="K36" s="55">
        <f t="shared" si="4"/>
        <v>0.9</v>
      </c>
      <c r="L36" s="55">
        <f t="shared" si="4"/>
        <v>0.425</v>
      </c>
      <c r="M36" s="71">
        <f t="shared" si="2"/>
        <v>4.722222222222222</v>
      </c>
    </row>
    <row r="37" spans="1:13" ht="13.5" thickBot="1">
      <c r="A37" s="72" t="s">
        <v>5</v>
      </c>
      <c r="B37" s="78"/>
      <c r="C37" s="78"/>
      <c r="D37" s="74"/>
      <c r="E37" s="73">
        <v>48.42</v>
      </c>
      <c r="F37" s="73">
        <v>27.637</v>
      </c>
      <c r="G37" s="74">
        <f t="shared" si="3"/>
        <v>5.707765386204048</v>
      </c>
      <c r="H37" s="78"/>
      <c r="I37" s="78"/>
      <c r="J37" s="78"/>
      <c r="K37" s="75">
        <f t="shared" si="4"/>
        <v>48.42</v>
      </c>
      <c r="L37" s="75">
        <f t="shared" si="4"/>
        <v>27.637</v>
      </c>
      <c r="M37" s="76">
        <f t="shared" si="2"/>
        <v>5.707765386204048</v>
      </c>
    </row>
    <row r="38" spans="1:13" s="162" customFormat="1" ht="12.75">
      <c r="A38" s="93" t="s">
        <v>32</v>
      </c>
      <c r="B38" s="148"/>
      <c r="C38" s="148"/>
      <c r="D38" s="145"/>
      <c r="E38" s="110">
        <v>18.86</v>
      </c>
      <c r="F38" s="110">
        <v>19.125</v>
      </c>
      <c r="G38" s="145">
        <f t="shared" si="3"/>
        <v>10.14050901378579</v>
      </c>
      <c r="H38" s="148"/>
      <c r="I38" s="148"/>
      <c r="J38" s="148"/>
      <c r="K38" s="113">
        <f t="shared" si="4"/>
        <v>18.86</v>
      </c>
      <c r="L38" s="113">
        <f t="shared" si="4"/>
        <v>19.125</v>
      </c>
      <c r="M38" s="111">
        <f t="shared" si="2"/>
        <v>10.14050901378579</v>
      </c>
    </row>
    <row r="39" spans="1:13" s="162" customFormat="1" ht="13.5" thickBot="1">
      <c r="A39" s="72" t="s">
        <v>18</v>
      </c>
      <c r="B39" s="78"/>
      <c r="C39" s="78"/>
      <c r="D39" s="74"/>
      <c r="E39" s="73">
        <v>18.63</v>
      </c>
      <c r="F39" s="73">
        <v>18.676</v>
      </c>
      <c r="G39" s="74">
        <v>10.14</v>
      </c>
      <c r="H39" s="78"/>
      <c r="I39" s="78"/>
      <c r="J39" s="78"/>
      <c r="K39" s="75">
        <f t="shared" si="4"/>
        <v>18.63</v>
      </c>
      <c r="L39" s="75">
        <f t="shared" si="4"/>
        <v>18.676</v>
      </c>
      <c r="M39" s="76">
        <v>10.14</v>
      </c>
    </row>
  </sheetData>
  <mergeCells count="6">
    <mergeCell ref="A4:A5"/>
    <mergeCell ref="A1:M1"/>
    <mergeCell ref="B3:D3"/>
    <mergeCell ref="E3:G3"/>
    <mergeCell ref="H3:J3"/>
    <mergeCell ref="K3:M3"/>
  </mergeCells>
  <printOptions/>
  <pageMargins left="0.28" right="0.56" top="0.43" bottom="0.54" header="0.22" footer="0.2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4" sqref="A4:A5"/>
    </sheetView>
  </sheetViews>
  <sheetFormatPr defaultColWidth="9.140625" defaultRowHeight="12.75"/>
  <cols>
    <col min="1" max="1" width="22.00390625" style="0" customWidth="1"/>
    <col min="2" max="2" width="11.140625" style="0" bestFit="1" customWidth="1"/>
    <col min="3" max="3" width="9.8515625" style="0" bestFit="1" customWidth="1"/>
    <col min="4" max="4" width="7.57421875" style="0" bestFit="1" customWidth="1"/>
    <col min="5" max="5" width="11.140625" style="0" bestFit="1" customWidth="1"/>
    <col min="6" max="6" width="9.8515625" style="0" bestFit="1" customWidth="1"/>
    <col min="7" max="7" width="7.57421875" style="0" bestFit="1" customWidth="1"/>
    <col min="8" max="8" width="11.140625" style="0" bestFit="1" customWidth="1"/>
    <col min="9" max="9" width="9.8515625" style="0" bestFit="1" customWidth="1"/>
    <col min="10" max="10" width="7.57421875" style="0" bestFit="1" customWidth="1"/>
    <col min="11" max="11" width="11.140625" style="0" bestFit="1" customWidth="1"/>
    <col min="12" max="12" width="9.8515625" style="0" bestFit="1" customWidth="1"/>
    <col min="13" max="13" width="7.57421875" style="0" bestFit="1" customWidth="1"/>
  </cols>
  <sheetData>
    <row r="1" spans="1:13" ht="15">
      <c r="A1" s="203" t="s">
        <v>72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ht="13.5" thickBot="1"/>
    <row r="3" spans="1:13" ht="13.5" thickBot="1">
      <c r="A3" s="168" t="s">
        <v>37</v>
      </c>
      <c r="B3" s="216" t="s">
        <v>38</v>
      </c>
      <c r="C3" s="217"/>
      <c r="D3" s="218"/>
      <c r="E3" s="216" t="s">
        <v>39</v>
      </c>
      <c r="F3" s="217"/>
      <c r="G3" s="218"/>
      <c r="H3" s="216" t="s">
        <v>40</v>
      </c>
      <c r="I3" s="217"/>
      <c r="J3" s="218"/>
      <c r="K3" s="219" t="s">
        <v>41</v>
      </c>
      <c r="L3" s="217"/>
      <c r="M3" s="218"/>
    </row>
    <row r="4" spans="1:13" ht="12.75">
      <c r="A4" s="220" t="s">
        <v>42</v>
      </c>
      <c r="B4" s="25" t="s">
        <v>43</v>
      </c>
      <c r="C4" s="137" t="s">
        <v>44</v>
      </c>
      <c r="D4" s="138" t="s">
        <v>27</v>
      </c>
      <c r="E4" s="25" t="s">
        <v>43</v>
      </c>
      <c r="F4" s="137" t="s">
        <v>44</v>
      </c>
      <c r="G4" s="138" t="s">
        <v>27</v>
      </c>
      <c r="H4" s="25" t="s">
        <v>43</v>
      </c>
      <c r="I4" s="137" t="s">
        <v>44</v>
      </c>
      <c r="J4" s="138" t="s">
        <v>27</v>
      </c>
      <c r="K4" s="139" t="s">
        <v>43</v>
      </c>
      <c r="L4" s="137" t="s">
        <v>44</v>
      </c>
      <c r="M4" s="138" t="s">
        <v>27</v>
      </c>
    </row>
    <row r="5" spans="1:13" ht="13.5" thickBot="1">
      <c r="A5" s="221"/>
      <c r="B5" s="140" t="s">
        <v>35</v>
      </c>
      <c r="C5" s="141" t="s">
        <v>36</v>
      </c>
      <c r="D5" s="142" t="s">
        <v>45</v>
      </c>
      <c r="E5" s="140" t="s">
        <v>35</v>
      </c>
      <c r="F5" s="141" t="s">
        <v>36</v>
      </c>
      <c r="G5" s="142" t="s">
        <v>45</v>
      </c>
      <c r="H5" s="140" t="s">
        <v>35</v>
      </c>
      <c r="I5" s="141" t="s">
        <v>36</v>
      </c>
      <c r="J5" s="142" t="s">
        <v>45</v>
      </c>
      <c r="K5" s="124" t="s">
        <v>35</v>
      </c>
      <c r="L5" s="141" t="s">
        <v>36</v>
      </c>
      <c r="M5" s="142" t="s">
        <v>45</v>
      </c>
    </row>
    <row r="6" spans="1:13" s="162" customFormat="1" ht="13.5" thickBot="1">
      <c r="A6" s="169" t="s">
        <v>26</v>
      </c>
      <c r="B6" s="103">
        <v>32573.17</v>
      </c>
      <c r="C6" s="104">
        <v>5358.453</v>
      </c>
      <c r="D6" s="105">
        <f>C6/B6*10</f>
        <v>1.6450511264331966</v>
      </c>
      <c r="E6" s="103">
        <v>123153.01</v>
      </c>
      <c r="F6" s="104">
        <v>9636.774</v>
      </c>
      <c r="G6" s="105">
        <f aca="true" t="shared" si="0" ref="G6:G14">F6/E6*10</f>
        <v>0.782504138550897</v>
      </c>
      <c r="H6" s="103">
        <v>359611.56</v>
      </c>
      <c r="I6" s="104">
        <v>11255.682</v>
      </c>
      <c r="J6" s="105">
        <f>I6/H6*10</f>
        <v>0.3129955555377586</v>
      </c>
      <c r="K6" s="106">
        <f aca="true" t="shared" si="1" ref="K6:K35">B6+E6+H6</f>
        <v>515337.74</v>
      </c>
      <c r="L6" s="107">
        <f aca="true" t="shared" si="2" ref="L6:L35">C6+F6+I6</f>
        <v>26250.909</v>
      </c>
      <c r="M6" s="105">
        <f aca="true" t="shared" si="3" ref="M6:M26">L6/K6*10</f>
        <v>0.5093923258948587</v>
      </c>
    </row>
    <row r="7" spans="1:13" s="162" customFormat="1" ht="12.75">
      <c r="A7" s="16" t="s">
        <v>28</v>
      </c>
      <c r="B7" s="109">
        <v>32572.21</v>
      </c>
      <c r="C7" s="110">
        <v>5357.86</v>
      </c>
      <c r="D7" s="111">
        <f>C7/B7*10</f>
        <v>1.644917553951666</v>
      </c>
      <c r="E7" s="109">
        <v>121101.42</v>
      </c>
      <c r="F7" s="110">
        <v>9309.553</v>
      </c>
      <c r="G7" s="111">
        <f t="shared" si="0"/>
        <v>0.7687402013948309</v>
      </c>
      <c r="H7" s="109">
        <v>359611.56</v>
      </c>
      <c r="I7" s="110">
        <v>11255.682</v>
      </c>
      <c r="J7" s="111">
        <f>I7/H7*10</f>
        <v>0.3129955555377586</v>
      </c>
      <c r="K7" s="112">
        <f t="shared" si="1"/>
        <v>513285.19</v>
      </c>
      <c r="L7" s="113">
        <f t="shared" si="2"/>
        <v>25923.095</v>
      </c>
      <c r="M7" s="111">
        <f t="shared" si="3"/>
        <v>0.5050427229353724</v>
      </c>
    </row>
    <row r="8" spans="1:13" ht="12.75">
      <c r="A8" s="170" t="s">
        <v>1</v>
      </c>
      <c r="B8" s="115">
        <v>52.84</v>
      </c>
      <c r="C8" s="54">
        <v>29.88</v>
      </c>
      <c r="D8" s="71">
        <f>C8/B8*10</f>
        <v>5.654806964420893</v>
      </c>
      <c r="E8" s="115">
        <v>372.69</v>
      </c>
      <c r="F8" s="54">
        <v>88.34</v>
      </c>
      <c r="G8" s="71">
        <f t="shared" si="0"/>
        <v>2.3703345944350533</v>
      </c>
      <c r="H8" s="121">
        <v>1.05</v>
      </c>
      <c r="I8" s="58">
        <v>0.931</v>
      </c>
      <c r="J8" s="71"/>
      <c r="K8" s="117">
        <f t="shared" si="1"/>
        <v>426.58</v>
      </c>
      <c r="L8" s="56">
        <f t="shared" si="2"/>
        <v>119.151</v>
      </c>
      <c r="M8" s="71">
        <f t="shared" si="3"/>
        <v>2.7931689249378784</v>
      </c>
    </row>
    <row r="9" spans="1:13" ht="12.75">
      <c r="A9" s="170" t="s">
        <v>3</v>
      </c>
      <c r="B9" s="121">
        <v>5.26</v>
      </c>
      <c r="C9" s="57">
        <v>4.023</v>
      </c>
      <c r="D9" s="71">
        <f>C9/B9*10</f>
        <v>7.64828897338403</v>
      </c>
      <c r="E9" s="115">
        <v>84.41</v>
      </c>
      <c r="F9" s="54">
        <v>30.098</v>
      </c>
      <c r="G9" s="71">
        <f t="shared" si="0"/>
        <v>3.5656912688070137</v>
      </c>
      <c r="H9" s="116"/>
      <c r="I9" s="58"/>
      <c r="J9" s="71"/>
      <c r="K9" s="117">
        <f t="shared" si="1"/>
        <v>89.67</v>
      </c>
      <c r="L9" s="56">
        <f t="shared" si="2"/>
        <v>34.120999999999995</v>
      </c>
      <c r="M9" s="71">
        <f t="shared" si="3"/>
        <v>3.8051745288279237</v>
      </c>
    </row>
    <row r="10" spans="1:13" ht="12.75">
      <c r="A10" s="170" t="s">
        <v>4</v>
      </c>
      <c r="B10" s="116"/>
      <c r="C10" s="58"/>
      <c r="D10" s="71"/>
      <c r="E10" s="121">
        <v>2.37</v>
      </c>
      <c r="F10" s="57">
        <v>1.391</v>
      </c>
      <c r="G10" s="71">
        <f t="shared" si="0"/>
        <v>5.8691983122362865</v>
      </c>
      <c r="H10" s="115"/>
      <c r="I10" s="57"/>
      <c r="J10" s="71"/>
      <c r="K10" s="171">
        <f t="shared" si="1"/>
        <v>2.37</v>
      </c>
      <c r="L10" s="59">
        <f t="shared" si="2"/>
        <v>1.391</v>
      </c>
      <c r="M10" s="71">
        <f t="shared" si="3"/>
        <v>5.8691983122362865</v>
      </c>
    </row>
    <row r="11" spans="1:13" ht="12.75">
      <c r="A11" s="170" t="s">
        <v>7</v>
      </c>
      <c r="B11" s="115">
        <v>24.33</v>
      </c>
      <c r="C11" s="57">
        <v>6.668</v>
      </c>
      <c r="D11" s="71">
        <f>C11/B11*10</f>
        <v>2.740649404027949</v>
      </c>
      <c r="E11" s="115">
        <v>836.33</v>
      </c>
      <c r="F11" s="54">
        <v>196.389</v>
      </c>
      <c r="G11" s="71">
        <f t="shared" si="0"/>
        <v>2.348223787261009</v>
      </c>
      <c r="H11" s="115">
        <v>187.11</v>
      </c>
      <c r="I11" s="54">
        <v>13.495</v>
      </c>
      <c r="J11" s="71">
        <f>I11/H11*10</f>
        <v>0.7212334990112768</v>
      </c>
      <c r="K11" s="117">
        <f t="shared" si="1"/>
        <v>1047.77</v>
      </c>
      <c r="L11" s="56">
        <f t="shared" si="2"/>
        <v>216.55200000000002</v>
      </c>
      <c r="M11" s="71">
        <f t="shared" si="3"/>
        <v>2.0667894671540514</v>
      </c>
    </row>
    <row r="12" spans="1:13" ht="12.75">
      <c r="A12" s="170" t="s">
        <v>10</v>
      </c>
      <c r="B12" s="115">
        <v>663.88</v>
      </c>
      <c r="C12" s="54">
        <v>932.822</v>
      </c>
      <c r="D12" s="71">
        <f>C12/B12*10</f>
        <v>14.05106344520094</v>
      </c>
      <c r="E12" s="115">
        <v>5142.24</v>
      </c>
      <c r="F12" s="54">
        <v>1052.765</v>
      </c>
      <c r="G12" s="71">
        <f t="shared" si="0"/>
        <v>2.04728873020318</v>
      </c>
      <c r="H12" s="115">
        <v>175.48</v>
      </c>
      <c r="I12" s="54">
        <v>14.593</v>
      </c>
      <c r="J12" s="71">
        <f>I12/H12*10</f>
        <v>0.8316047412810578</v>
      </c>
      <c r="K12" s="117">
        <f t="shared" si="1"/>
        <v>5981.599999999999</v>
      </c>
      <c r="L12" s="56">
        <f t="shared" si="2"/>
        <v>2000.18</v>
      </c>
      <c r="M12" s="71">
        <f t="shared" si="3"/>
        <v>3.3438879229637557</v>
      </c>
    </row>
    <row r="13" spans="1:13" ht="12.75">
      <c r="A13" s="170" t="s">
        <v>12</v>
      </c>
      <c r="B13" s="115"/>
      <c r="C13" s="54"/>
      <c r="D13" s="71"/>
      <c r="E13" s="115">
        <v>811.29</v>
      </c>
      <c r="F13" s="54">
        <v>120.398</v>
      </c>
      <c r="G13" s="71">
        <f t="shared" si="0"/>
        <v>1.4840316039887094</v>
      </c>
      <c r="H13" s="115"/>
      <c r="I13" s="54"/>
      <c r="J13" s="71"/>
      <c r="K13" s="117">
        <f t="shared" si="1"/>
        <v>811.29</v>
      </c>
      <c r="L13" s="56">
        <f t="shared" si="2"/>
        <v>120.398</v>
      </c>
      <c r="M13" s="71">
        <f t="shared" si="3"/>
        <v>1.4840316039887094</v>
      </c>
    </row>
    <row r="14" spans="1:13" ht="12.75">
      <c r="A14" s="170" t="s">
        <v>17</v>
      </c>
      <c r="B14" s="115">
        <v>42.42</v>
      </c>
      <c r="C14" s="54">
        <v>31.63</v>
      </c>
      <c r="D14" s="71">
        <f>C14/B14*10</f>
        <v>7.456388495992456</v>
      </c>
      <c r="E14" s="115">
        <v>27.85</v>
      </c>
      <c r="F14" s="54">
        <v>13.414</v>
      </c>
      <c r="G14" s="71">
        <f t="shared" si="0"/>
        <v>4.8165170556552965</v>
      </c>
      <c r="H14" s="115"/>
      <c r="I14" s="54"/>
      <c r="J14" s="71"/>
      <c r="K14" s="117">
        <f t="shared" si="1"/>
        <v>70.27000000000001</v>
      </c>
      <c r="L14" s="56">
        <f t="shared" si="2"/>
        <v>45.044</v>
      </c>
      <c r="M14" s="71">
        <f t="shared" si="3"/>
        <v>6.41013234666287</v>
      </c>
    </row>
    <row r="15" spans="1:13" ht="12.75">
      <c r="A15" s="170" t="s">
        <v>63</v>
      </c>
      <c r="B15" s="115">
        <v>158.35</v>
      </c>
      <c r="C15" s="54">
        <v>38.282</v>
      </c>
      <c r="D15" s="71">
        <f>C15/B15*10</f>
        <v>2.417556046731923</v>
      </c>
      <c r="E15" s="121"/>
      <c r="F15" s="58"/>
      <c r="G15" s="71"/>
      <c r="H15" s="121"/>
      <c r="I15" s="57"/>
      <c r="J15" s="71"/>
      <c r="K15" s="117">
        <f t="shared" si="1"/>
        <v>158.35</v>
      </c>
      <c r="L15" s="56">
        <f t="shared" si="2"/>
        <v>38.282</v>
      </c>
      <c r="M15" s="71">
        <f t="shared" si="3"/>
        <v>2.417556046731923</v>
      </c>
    </row>
    <row r="16" spans="1:13" ht="12.75">
      <c r="A16" s="170" t="s">
        <v>11</v>
      </c>
      <c r="B16" s="115">
        <v>330.11</v>
      </c>
      <c r="C16" s="54">
        <v>70.564</v>
      </c>
      <c r="D16" s="71">
        <f>C16/B16*10</f>
        <v>2.137590500136318</v>
      </c>
      <c r="E16" s="115">
        <v>1997.01</v>
      </c>
      <c r="F16" s="54">
        <v>243.412</v>
      </c>
      <c r="G16" s="71">
        <f aca="true" t="shared" si="4" ref="G16:G23">F16/E16*10</f>
        <v>1.2188822289322538</v>
      </c>
      <c r="H16" s="115"/>
      <c r="I16" s="54"/>
      <c r="J16" s="71"/>
      <c r="K16" s="117">
        <f t="shared" si="1"/>
        <v>2327.12</v>
      </c>
      <c r="L16" s="56">
        <f t="shared" si="2"/>
        <v>313.976</v>
      </c>
      <c r="M16" s="71">
        <f t="shared" si="3"/>
        <v>1.349204166523428</v>
      </c>
    </row>
    <row r="17" spans="1:13" ht="12.75">
      <c r="A17" s="170" t="s">
        <v>8</v>
      </c>
      <c r="B17" s="115">
        <v>22600.67</v>
      </c>
      <c r="C17" s="54">
        <v>2530.152</v>
      </c>
      <c r="D17" s="71">
        <f>C17/B17*10</f>
        <v>1.1195030943772908</v>
      </c>
      <c r="E17" s="115">
        <v>14959.44</v>
      </c>
      <c r="F17" s="54">
        <v>1924.005</v>
      </c>
      <c r="G17" s="71">
        <f t="shared" si="4"/>
        <v>1.2861477434984199</v>
      </c>
      <c r="H17" s="115">
        <v>351.44</v>
      </c>
      <c r="I17" s="54">
        <v>39.428</v>
      </c>
      <c r="J17" s="71">
        <f>I17/H17*10</f>
        <v>1.1218984748463463</v>
      </c>
      <c r="K17" s="117">
        <f t="shared" si="1"/>
        <v>37911.55</v>
      </c>
      <c r="L17" s="56">
        <f t="shared" si="2"/>
        <v>4493.585</v>
      </c>
      <c r="M17" s="71">
        <f t="shared" si="3"/>
        <v>1.1852812665269554</v>
      </c>
    </row>
    <row r="18" spans="1:13" ht="12.75">
      <c r="A18" s="170" t="s">
        <v>15</v>
      </c>
      <c r="B18" s="115">
        <v>8685.08</v>
      </c>
      <c r="C18" s="54">
        <v>1708.883</v>
      </c>
      <c r="D18" s="71">
        <f>C18/B18*10</f>
        <v>1.9676076674020273</v>
      </c>
      <c r="E18" s="115">
        <v>88776.85</v>
      </c>
      <c r="F18" s="54">
        <v>4669.016</v>
      </c>
      <c r="G18" s="71">
        <f t="shared" si="4"/>
        <v>0.5259271983630867</v>
      </c>
      <c r="H18" s="115">
        <v>358896.48</v>
      </c>
      <c r="I18" s="54">
        <v>11187.235</v>
      </c>
      <c r="J18" s="71">
        <f>I18/H18*10</f>
        <v>0.3117120290508283</v>
      </c>
      <c r="K18" s="117">
        <f t="shared" si="1"/>
        <v>456358.41</v>
      </c>
      <c r="L18" s="56">
        <f t="shared" si="2"/>
        <v>17565.134</v>
      </c>
      <c r="M18" s="71">
        <f t="shared" si="3"/>
        <v>0.3848977824250023</v>
      </c>
    </row>
    <row r="19" spans="1:13" ht="12.75">
      <c r="A19" s="170" t="s">
        <v>19</v>
      </c>
      <c r="B19" s="115"/>
      <c r="C19" s="54"/>
      <c r="D19" s="71"/>
      <c r="E19" s="115">
        <v>282.06</v>
      </c>
      <c r="F19" s="54">
        <v>142.032</v>
      </c>
      <c r="G19" s="71">
        <f t="shared" si="4"/>
        <v>5.03552435651989</v>
      </c>
      <c r="H19" s="115"/>
      <c r="I19" s="54"/>
      <c r="J19" s="71"/>
      <c r="K19" s="117">
        <f t="shared" si="1"/>
        <v>282.06</v>
      </c>
      <c r="L19" s="56">
        <f t="shared" si="2"/>
        <v>142.032</v>
      </c>
      <c r="M19" s="71">
        <f t="shared" si="3"/>
        <v>5.03552435651989</v>
      </c>
    </row>
    <row r="20" spans="1:13" ht="12.75">
      <c r="A20" s="170" t="s">
        <v>20</v>
      </c>
      <c r="B20" s="70"/>
      <c r="C20" s="53"/>
      <c r="D20" s="71"/>
      <c r="E20" s="115">
        <v>38.78</v>
      </c>
      <c r="F20" s="54">
        <v>12.15</v>
      </c>
      <c r="G20" s="71">
        <f t="shared" si="4"/>
        <v>3.13305827746261</v>
      </c>
      <c r="H20" s="121"/>
      <c r="I20" s="57"/>
      <c r="J20" s="71"/>
      <c r="K20" s="117">
        <f t="shared" si="1"/>
        <v>38.78</v>
      </c>
      <c r="L20" s="56">
        <f t="shared" si="2"/>
        <v>12.15</v>
      </c>
      <c r="M20" s="71">
        <f t="shared" si="3"/>
        <v>3.13305827746261</v>
      </c>
    </row>
    <row r="21" spans="1:13" ht="12.75">
      <c r="A21" s="170" t="s">
        <v>9</v>
      </c>
      <c r="B21" s="121">
        <v>9.27</v>
      </c>
      <c r="C21" s="57">
        <v>4.956</v>
      </c>
      <c r="D21" s="71">
        <f>C21/B21*10</f>
        <v>5.346278317152104</v>
      </c>
      <c r="E21" s="115">
        <v>7683.47</v>
      </c>
      <c r="F21" s="54">
        <v>776.579</v>
      </c>
      <c r="G21" s="71">
        <f t="shared" si="4"/>
        <v>1.0107139092102917</v>
      </c>
      <c r="H21" s="115"/>
      <c r="I21" s="54"/>
      <c r="J21" s="71"/>
      <c r="K21" s="117">
        <f t="shared" si="1"/>
        <v>7692.740000000001</v>
      </c>
      <c r="L21" s="56">
        <f t="shared" si="2"/>
        <v>781.535</v>
      </c>
      <c r="M21" s="71">
        <f t="shared" si="3"/>
        <v>1.0159384042616804</v>
      </c>
    </row>
    <row r="22" spans="1:13" ht="12.75">
      <c r="A22" s="170" t="s">
        <v>22</v>
      </c>
      <c r="B22" s="70"/>
      <c r="C22" s="53"/>
      <c r="D22" s="71"/>
      <c r="E22" s="115">
        <v>72.17</v>
      </c>
      <c r="F22" s="54">
        <v>34.606</v>
      </c>
      <c r="G22" s="71">
        <f t="shared" si="4"/>
        <v>4.795067202438687</v>
      </c>
      <c r="H22" s="115"/>
      <c r="I22" s="54"/>
      <c r="J22" s="71"/>
      <c r="K22" s="117">
        <f t="shared" si="1"/>
        <v>72.17</v>
      </c>
      <c r="L22" s="56">
        <f t="shared" si="2"/>
        <v>34.606</v>
      </c>
      <c r="M22" s="71">
        <f t="shared" si="3"/>
        <v>4.795067202438687</v>
      </c>
    </row>
    <row r="23" spans="1:13" s="162" customFormat="1" ht="13.5" thickBot="1">
      <c r="A23" s="172" t="s">
        <v>21</v>
      </c>
      <c r="B23" s="72"/>
      <c r="C23" s="78"/>
      <c r="D23" s="76"/>
      <c r="E23" s="173">
        <v>14.46</v>
      </c>
      <c r="F23" s="87">
        <v>4.958</v>
      </c>
      <c r="G23" s="76">
        <f t="shared" si="4"/>
        <v>3.4287690179806365</v>
      </c>
      <c r="H23" s="119"/>
      <c r="I23" s="73"/>
      <c r="J23" s="76"/>
      <c r="K23" s="120">
        <f t="shared" si="1"/>
        <v>14.46</v>
      </c>
      <c r="L23" s="88">
        <f t="shared" si="2"/>
        <v>4.958</v>
      </c>
      <c r="M23" s="76">
        <f t="shared" si="3"/>
        <v>3.4287690179806365</v>
      </c>
    </row>
    <row r="24" spans="1:13" s="162" customFormat="1" ht="12.75">
      <c r="A24" s="16" t="s">
        <v>49</v>
      </c>
      <c r="B24" s="93"/>
      <c r="C24" s="148"/>
      <c r="D24" s="111"/>
      <c r="E24" s="174">
        <v>0.04</v>
      </c>
      <c r="F24" s="175">
        <v>0.004</v>
      </c>
      <c r="G24" s="111">
        <f aca="true" t="shared" si="5" ref="G24:G38">F24/E24*10</f>
        <v>1</v>
      </c>
      <c r="H24" s="109"/>
      <c r="I24" s="110"/>
      <c r="J24" s="111"/>
      <c r="K24" s="176">
        <f t="shared" si="1"/>
        <v>0.04</v>
      </c>
      <c r="L24" s="177">
        <f t="shared" si="2"/>
        <v>0.004</v>
      </c>
      <c r="M24" s="111">
        <f t="shared" si="3"/>
        <v>1</v>
      </c>
    </row>
    <row r="25" spans="1:13" ht="13.5" thickBot="1">
      <c r="A25" s="172" t="s">
        <v>60</v>
      </c>
      <c r="B25" s="72"/>
      <c r="C25" s="78"/>
      <c r="D25" s="76"/>
      <c r="E25" s="178">
        <v>0.04</v>
      </c>
      <c r="F25" s="179">
        <v>0.004</v>
      </c>
      <c r="G25" s="76">
        <f t="shared" si="5"/>
        <v>1</v>
      </c>
      <c r="H25" s="119"/>
      <c r="I25" s="73"/>
      <c r="J25" s="76"/>
      <c r="K25" s="180">
        <f t="shared" si="1"/>
        <v>0.04</v>
      </c>
      <c r="L25" s="184">
        <f t="shared" si="2"/>
        <v>0.004</v>
      </c>
      <c r="M25" s="76">
        <f t="shared" si="3"/>
        <v>1</v>
      </c>
    </row>
    <row r="26" spans="1:13" s="162" customFormat="1" ht="12.75">
      <c r="A26" s="16" t="s">
        <v>33</v>
      </c>
      <c r="B26" s="93">
        <v>0.46</v>
      </c>
      <c r="C26" s="146">
        <v>0.293</v>
      </c>
      <c r="D26" s="111">
        <f>C26/B26*10</f>
        <v>6.369565217391305</v>
      </c>
      <c r="E26" s="109">
        <v>1658.94</v>
      </c>
      <c r="F26" s="110">
        <v>95.815</v>
      </c>
      <c r="G26" s="111">
        <f t="shared" si="5"/>
        <v>0.5775676034094059</v>
      </c>
      <c r="H26" s="109"/>
      <c r="I26" s="110"/>
      <c r="J26" s="111"/>
      <c r="K26" s="112">
        <f t="shared" si="1"/>
        <v>1659.4</v>
      </c>
      <c r="L26" s="113">
        <f t="shared" si="2"/>
        <v>96.108</v>
      </c>
      <c r="M26" s="111">
        <f t="shared" si="3"/>
        <v>0.5791731951307701</v>
      </c>
    </row>
    <row r="27" spans="1:13" ht="12.75">
      <c r="A27" s="170" t="s">
        <v>13</v>
      </c>
      <c r="B27" s="70"/>
      <c r="C27" s="53"/>
      <c r="D27" s="71"/>
      <c r="E27" s="121">
        <v>3.22</v>
      </c>
      <c r="F27" s="57">
        <v>1.885</v>
      </c>
      <c r="G27" s="71">
        <v>2.25</v>
      </c>
      <c r="H27" s="115"/>
      <c r="I27" s="54"/>
      <c r="J27" s="71"/>
      <c r="K27" s="171">
        <f t="shared" si="1"/>
        <v>3.22</v>
      </c>
      <c r="L27" s="59">
        <f t="shared" si="2"/>
        <v>1.885</v>
      </c>
      <c r="M27" s="71">
        <v>2.25</v>
      </c>
    </row>
    <row r="28" spans="1:13" s="162" customFormat="1" ht="12.75">
      <c r="A28" s="170" t="s">
        <v>64</v>
      </c>
      <c r="B28" s="70"/>
      <c r="C28" s="53"/>
      <c r="D28" s="71"/>
      <c r="E28" s="121">
        <v>1.76</v>
      </c>
      <c r="F28" s="57">
        <v>0.928</v>
      </c>
      <c r="G28" s="71">
        <f>F28/E28*10</f>
        <v>5.272727272727273</v>
      </c>
      <c r="H28" s="115"/>
      <c r="I28" s="54"/>
      <c r="J28" s="71"/>
      <c r="K28" s="171">
        <f t="shared" si="1"/>
        <v>1.76</v>
      </c>
      <c r="L28" s="55">
        <f t="shared" si="2"/>
        <v>0.928</v>
      </c>
      <c r="M28" s="71">
        <f aca="true" t="shared" si="6" ref="M28:M38">L28/K28*10</f>
        <v>5.272727272727273</v>
      </c>
    </row>
    <row r="29" spans="1:13" s="162" customFormat="1" ht="12.75">
      <c r="A29" s="170" t="s">
        <v>70</v>
      </c>
      <c r="B29" s="70">
        <v>0.45</v>
      </c>
      <c r="C29" s="58">
        <v>0.252</v>
      </c>
      <c r="D29" s="71">
        <f>C29/B29*10</f>
        <v>5.6</v>
      </c>
      <c r="E29" s="121">
        <v>9.85</v>
      </c>
      <c r="F29" s="58">
        <v>6.272</v>
      </c>
      <c r="G29" s="71">
        <f>F29/E29*10</f>
        <v>6.36751269035533</v>
      </c>
      <c r="H29" s="115"/>
      <c r="I29" s="54"/>
      <c r="J29" s="71"/>
      <c r="K29" s="117">
        <f t="shared" si="1"/>
        <v>10.299999999999999</v>
      </c>
      <c r="L29" s="59">
        <f t="shared" si="2"/>
        <v>6.524</v>
      </c>
      <c r="M29" s="71">
        <f t="shared" si="6"/>
        <v>6.333980582524273</v>
      </c>
    </row>
    <row r="30" spans="1:13" s="162" customFormat="1" ht="12.75">
      <c r="A30" s="170" t="s">
        <v>51</v>
      </c>
      <c r="B30" s="70">
        <v>0.01</v>
      </c>
      <c r="C30" s="58">
        <v>0.041</v>
      </c>
      <c r="D30" s="71">
        <f>C30/B30*10</f>
        <v>41</v>
      </c>
      <c r="E30" s="115">
        <v>0.02</v>
      </c>
      <c r="F30" s="54">
        <v>0.118</v>
      </c>
      <c r="G30" s="71">
        <f>F30/E30*10</f>
        <v>58.99999999999999</v>
      </c>
      <c r="H30" s="115"/>
      <c r="I30" s="54"/>
      <c r="J30" s="71"/>
      <c r="K30" s="185">
        <f t="shared" si="1"/>
        <v>0.03</v>
      </c>
      <c r="L30" s="55">
        <f t="shared" si="2"/>
        <v>0.159</v>
      </c>
      <c r="M30" s="71">
        <f t="shared" si="6"/>
        <v>53.00000000000001</v>
      </c>
    </row>
    <row r="31" spans="1:13" s="162" customFormat="1" ht="12.75">
      <c r="A31" s="170" t="s">
        <v>24</v>
      </c>
      <c r="B31" s="70"/>
      <c r="C31" s="53"/>
      <c r="D31" s="71"/>
      <c r="E31" s="115">
        <v>1643.91</v>
      </c>
      <c r="F31" s="54">
        <v>86.512</v>
      </c>
      <c r="G31" s="71">
        <f>F31/E31*10</f>
        <v>0.5262575201805452</v>
      </c>
      <c r="H31" s="70"/>
      <c r="I31" s="53"/>
      <c r="J31" s="186"/>
      <c r="K31" s="117">
        <f t="shared" si="1"/>
        <v>1643.91</v>
      </c>
      <c r="L31" s="56">
        <f t="shared" si="2"/>
        <v>86.512</v>
      </c>
      <c r="M31" s="71">
        <f t="shared" si="6"/>
        <v>0.5262575201805452</v>
      </c>
    </row>
    <row r="32" spans="1:13" s="162" customFormat="1" ht="13.5" thickBot="1">
      <c r="A32" s="172" t="s">
        <v>52</v>
      </c>
      <c r="B32" s="72"/>
      <c r="C32" s="78"/>
      <c r="D32" s="76"/>
      <c r="E32" s="178">
        <v>0.18</v>
      </c>
      <c r="F32" s="147">
        <v>0.1</v>
      </c>
      <c r="G32" s="76">
        <f>F32/E32*10</f>
        <v>5.555555555555555</v>
      </c>
      <c r="H32" s="119"/>
      <c r="I32" s="73"/>
      <c r="J32" s="76"/>
      <c r="K32" s="180">
        <f t="shared" si="1"/>
        <v>0.18</v>
      </c>
      <c r="L32" s="74">
        <f t="shared" si="2"/>
        <v>0.1</v>
      </c>
      <c r="M32" s="76">
        <f t="shared" si="6"/>
        <v>5.555555555555555</v>
      </c>
    </row>
    <row r="33" spans="1:13" s="162" customFormat="1" ht="12.75">
      <c r="A33" s="16" t="s">
        <v>29</v>
      </c>
      <c r="B33" s="93"/>
      <c r="C33" s="148"/>
      <c r="D33" s="111"/>
      <c r="E33" s="187">
        <v>2.05</v>
      </c>
      <c r="F33" s="163">
        <v>0.49</v>
      </c>
      <c r="G33" s="111">
        <f t="shared" si="5"/>
        <v>2.3902439024390247</v>
      </c>
      <c r="H33" s="93"/>
      <c r="I33" s="148"/>
      <c r="J33" s="188"/>
      <c r="K33" s="189">
        <f t="shared" si="1"/>
        <v>2.05</v>
      </c>
      <c r="L33" s="145">
        <f t="shared" si="2"/>
        <v>0.49</v>
      </c>
      <c r="M33" s="111">
        <f t="shared" si="6"/>
        <v>2.3902439024390247</v>
      </c>
    </row>
    <row r="34" spans="1:13" s="162" customFormat="1" ht="12.75">
      <c r="A34" s="170" t="s">
        <v>14</v>
      </c>
      <c r="B34" s="190"/>
      <c r="C34" s="166"/>
      <c r="D34" s="71"/>
      <c r="E34" s="121">
        <v>1.98</v>
      </c>
      <c r="F34" s="58">
        <v>0.471</v>
      </c>
      <c r="G34" s="71">
        <f>F34/E34*10</f>
        <v>2.3787878787878785</v>
      </c>
      <c r="H34" s="70"/>
      <c r="I34" s="53"/>
      <c r="J34" s="186"/>
      <c r="K34" s="171">
        <f t="shared" si="1"/>
        <v>1.98</v>
      </c>
      <c r="L34" s="55">
        <f t="shared" si="2"/>
        <v>0.471</v>
      </c>
      <c r="M34" s="71">
        <f t="shared" si="6"/>
        <v>2.3787878787878785</v>
      </c>
    </row>
    <row r="35" spans="1:13" ht="13.5" thickBot="1">
      <c r="A35" s="172" t="s">
        <v>53</v>
      </c>
      <c r="B35" s="191"/>
      <c r="C35" s="192"/>
      <c r="D35" s="76"/>
      <c r="E35" s="178">
        <v>0.07</v>
      </c>
      <c r="F35" s="147">
        <v>0.019</v>
      </c>
      <c r="G35" s="76">
        <f>F35/E35*10</f>
        <v>2.714285714285714</v>
      </c>
      <c r="H35" s="72"/>
      <c r="I35" s="78"/>
      <c r="J35" s="193"/>
      <c r="K35" s="180">
        <f t="shared" si="1"/>
        <v>0.07</v>
      </c>
      <c r="L35" s="74">
        <f t="shared" si="2"/>
        <v>0.019</v>
      </c>
      <c r="M35" s="76">
        <f t="shared" si="6"/>
        <v>2.714285714285714</v>
      </c>
    </row>
    <row r="36" spans="1:13" s="162" customFormat="1" ht="12.75">
      <c r="A36" s="16" t="s">
        <v>34</v>
      </c>
      <c r="B36" s="194"/>
      <c r="C36" s="165"/>
      <c r="D36" s="111"/>
      <c r="E36" s="187">
        <v>1.45</v>
      </c>
      <c r="F36" s="163">
        <v>1.585</v>
      </c>
      <c r="G36" s="111">
        <f t="shared" si="5"/>
        <v>10.931034482758621</v>
      </c>
      <c r="H36" s="93"/>
      <c r="I36" s="148"/>
      <c r="J36" s="188"/>
      <c r="K36" s="176">
        <f aca="true" t="shared" si="7" ref="K36:L38">B36+E36+H36</f>
        <v>1.45</v>
      </c>
      <c r="L36" s="145">
        <f t="shared" si="7"/>
        <v>1.585</v>
      </c>
      <c r="M36" s="111">
        <f t="shared" si="6"/>
        <v>10.931034482758621</v>
      </c>
    </row>
    <row r="37" spans="1:13" ht="13.5" thickBot="1">
      <c r="A37" s="172" t="s">
        <v>25</v>
      </c>
      <c r="B37" s="72"/>
      <c r="C37" s="78"/>
      <c r="D37" s="76"/>
      <c r="E37" s="173">
        <v>1.45</v>
      </c>
      <c r="F37" s="87">
        <v>1.585</v>
      </c>
      <c r="G37" s="76">
        <f t="shared" si="5"/>
        <v>10.931034482758621</v>
      </c>
      <c r="H37" s="72"/>
      <c r="I37" s="78"/>
      <c r="J37" s="193"/>
      <c r="K37" s="195">
        <f t="shared" si="7"/>
        <v>1.45</v>
      </c>
      <c r="L37" s="88">
        <f t="shared" si="7"/>
        <v>1.585</v>
      </c>
      <c r="M37" s="76">
        <f t="shared" si="6"/>
        <v>10.931034482758621</v>
      </c>
    </row>
    <row r="38" spans="1:13" s="162" customFormat="1" ht="12.75">
      <c r="A38" s="16" t="s">
        <v>30</v>
      </c>
      <c r="B38" s="93">
        <v>0.14</v>
      </c>
      <c r="C38" s="146">
        <v>0.184</v>
      </c>
      <c r="D38" s="196">
        <f>C38/B38*10</f>
        <v>13.14285714285714</v>
      </c>
      <c r="E38" s="187">
        <v>8.9</v>
      </c>
      <c r="F38" s="110">
        <v>11.949</v>
      </c>
      <c r="G38" s="111">
        <f t="shared" si="5"/>
        <v>13.425842696629214</v>
      </c>
      <c r="H38" s="93"/>
      <c r="I38" s="148"/>
      <c r="J38" s="188"/>
      <c r="K38" s="189">
        <f t="shared" si="7"/>
        <v>9.040000000000001</v>
      </c>
      <c r="L38" s="113">
        <f t="shared" si="7"/>
        <v>12.133</v>
      </c>
      <c r="M38" s="111">
        <f t="shared" si="6"/>
        <v>13.421460176991149</v>
      </c>
    </row>
    <row r="39" spans="1:13" s="162" customFormat="1" ht="12.75">
      <c r="A39" s="170" t="s">
        <v>23</v>
      </c>
      <c r="B39" s="70">
        <v>0.14</v>
      </c>
      <c r="C39" s="58">
        <v>0.184</v>
      </c>
      <c r="D39" s="197">
        <f>C39/B39*10</f>
        <v>13.14285714285714</v>
      </c>
      <c r="E39" s="70">
        <v>8.76</v>
      </c>
      <c r="F39" s="54">
        <v>11.807</v>
      </c>
      <c r="G39" s="71">
        <f>F39/E39*10</f>
        <v>13.478310502283106</v>
      </c>
      <c r="H39" s="70"/>
      <c r="I39" s="53"/>
      <c r="J39" s="186"/>
      <c r="K39" s="171">
        <f>B39+E39+H39</f>
        <v>8.9</v>
      </c>
      <c r="L39" s="56">
        <f>C39+F39+I39</f>
        <v>11.991</v>
      </c>
      <c r="M39" s="71">
        <v>11.14</v>
      </c>
    </row>
    <row r="40" spans="1:13" ht="13.5" thickBot="1">
      <c r="A40" s="172" t="s">
        <v>65</v>
      </c>
      <c r="B40" s="72"/>
      <c r="C40" s="147"/>
      <c r="D40" s="198"/>
      <c r="E40" s="178">
        <v>0.14</v>
      </c>
      <c r="F40" s="147">
        <v>0.142</v>
      </c>
      <c r="G40" s="76">
        <v>10.14</v>
      </c>
      <c r="H40" s="72"/>
      <c r="I40" s="78"/>
      <c r="J40" s="193"/>
      <c r="K40" s="180">
        <f>B40+E40+H40</f>
        <v>0.14</v>
      </c>
      <c r="L40" s="74">
        <f>C40+F40+I40</f>
        <v>0.142</v>
      </c>
      <c r="M40" s="76">
        <v>10.14</v>
      </c>
    </row>
    <row r="41" spans="1:13" s="162" customFormat="1" ht="12.75">
      <c r="A41" s="16" t="s">
        <v>31</v>
      </c>
      <c r="B41" s="93">
        <v>0.36</v>
      </c>
      <c r="C41" s="146">
        <v>0.116</v>
      </c>
      <c r="D41" s="199">
        <f>C41/B41*10</f>
        <v>3.2222222222222223</v>
      </c>
      <c r="E41" s="109">
        <v>347.25</v>
      </c>
      <c r="F41" s="110">
        <v>183.641</v>
      </c>
      <c r="G41" s="111">
        <f aca="true" t="shared" si="8" ref="G41:G48">F41/E41*10</f>
        <v>5.288437724982002</v>
      </c>
      <c r="H41" s="93"/>
      <c r="I41" s="148"/>
      <c r="J41" s="188"/>
      <c r="K41" s="112">
        <f aca="true" t="shared" si="9" ref="K41:L48">B41+E41+H41</f>
        <v>347.61</v>
      </c>
      <c r="L41" s="113">
        <f t="shared" si="9"/>
        <v>183.757</v>
      </c>
      <c r="M41" s="111">
        <v>12.14</v>
      </c>
    </row>
    <row r="42" spans="1:13" ht="12.75">
      <c r="A42" s="170" t="s">
        <v>0</v>
      </c>
      <c r="B42" s="70"/>
      <c r="C42" s="58"/>
      <c r="D42" s="200"/>
      <c r="E42" s="115">
        <v>264.27</v>
      </c>
      <c r="F42" s="54">
        <v>126.805</v>
      </c>
      <c r="G42" s="71">
        <f t="shared" si="8"/>
        <v>4.7983123320846115</v>
      </c>
      <c r="H42" s="70"/>
      <c r="I42" s="53"/>
      <c r="J42" s="186"/>
      <c r="K42" s="117">
        <f t="shared" si="9"/>
        <v>264.27</v>
      </c>
      <c r="L42" s="56">
        <f t="shared" si="9"/>
        <v>126.805</v>
      </c>
      <c r="M42" s="71">
        <v>13.14</v>
      </c>
    </row>
    <row r="43" spans="1:13" ht="12.75">
      <c r="A43" s="170" t="s">
        <v>55</v>
      </c>
      <c r="B43" s="70">
        <v>0.36</v>
      </c>
      <c r="C43" s="58">
        <v>0.116</v>
      </c>
      <c r="D43" s="200">
        <f>C43/B43*10</f>
        <v>3.2222222222222223</v>
      </c>
      <c r="E43" s="70">
        <v>0.15</v>
      </c>
      <c r="F43" s="58">
        <v>0.083</v>
      </c>
      <c r="G43" s="71">
        <f t="shared" si="8"/>
        <v>5.533333333333333</v>
      </c>
      <c r="H43" s="70"/>
      <c r="I43" s="53"/>
      <c r="J43" s="186"/>
      <c r="K43" s="185">
        <f t="shared" si="9"/>
        <v>0.51</v>
      </c>
      <c r="L43" s="55">
        <f t="shared" si="9"/>
        <v>0.199</v>
      </c>
      <c r="M43" s="71">
        <v>14.14</v>
      </c>
    </row>
    <row r="44" spans="1:13" ht="12.75">
      <c r="A44" s="170" t="s">
        <v>5</v>
      </c>
      <c r="B44" s="70"/>
      <c r="C44" s="53"/>
      <c r="D44" s="186"/>
      <c r="E44" s="115">
        <v>82.4</v>
      </c>
      <c r="F44" s="54">
        <v>56.697</v>
      </c>
      <c r="G44" s="71">
        <f t="shared" si="8"/>
        <v>6.880703883495145</v>
      </c>
      <c r="H44" s="70"/>
      <c r="I44" s="53"/>
      <c r="J44" s="186"/>
      <c r="K44" s="117">
        <f t="shared" si="9"/>
        <v>82.4</v>
      </c>
      <c r="L44" s="56">
        <f t="shared" si="9"/>
        <v>56.697</v>
      </c>
      <c r="M44" s="71">
        <v>15.14</v>
      </c>
    </row>
    <row r="45" spans="1:13" ht="13.5" thickBot="1">
      <c r="A45" s="172" t="s">
        <v>66</v>
      </c>
      <c r="B45" s="72"/>
      <c r="C45" s="78"/>
      <c r="D45" s="193"/>
      <c r="E45" s="72">
        <v>0.43</v>
      </c>
      <c r="F45" s="147">
        <v>0.056</v>
      </c>
      <c r="G45" s="76">
        <f t="shared" si="8"/>
        <v>1.302325581395349</v>
      </c>
      <c r="H45" s="72"/>
      <c r="I45" s="78"/>
      <c r="J45" s="193"/>
      <c r="K45" s="180">
        <f t="shared" si="9"/>
        <v>0.43</v>
      </c>
      <c r="L45" s="184">
        <f t="shared" si="9"/>
        <v>0.056</v>
      </c>
      <c r="M45" s="76">
        <v>16.14</v>
      </c>
    </row>
    <row r="46" spans="1:13" s="162" customFormat="1" ht="12.75">
      <c r="A46" s="16" t="s">
        <v>32</v>
      </c>
      <c r="B46" s="93"/>
      <c r="C46" s="148"/>
      <c r="D46" s="188"/>
      <c r="E46" s="109">
        <v>32.96</v>
      </c>
      <c r="F46" s="110">
        <v>33.737</v>
      </c>
      <c r="G46" s="111">
        <f t="shared" si="8"/>
        <v>10.235740291262136</v>
      </c>
      <c r="H46" s="93"/>
      <c r="I46" s="148"/>
      <c r="J46" s="188"/>
      <c r="K46" s="112">
        <f t="shared" si="9"/>
        <v>32.96</v>
      </c>
      <c r="L46" s="113">
        <f t="shared" si="9"/>
        <v>33.737</v>
      </c>
      <c r="M46" s="111">
        <v>17.14</v>
      </c>
    </row>
    <row r="47" spans="1:13" ht="12.75">
      <c r="A47" s="170" t="s">
        <v>2</v>
      </c>
      <c r="B47" s="70"/>
      <c r="C47" s="53"/>
      <c r="D47" s="186"/>
      <c r="E47" s="70">
        <v>0.29</v>
      </c>
      <c r="F47" s="58">
        <v>0.493</v>
      </c>
      <c r="G47" s="71">
        <f t="shared" si="8"/>
        <v>17</v>
      </c>
      <c r="H47" s="70"/>
      <c r="I47" s="53"/>
      <c r="J47" s="186"/>
      <c r="K47" s="185">
        <f t="shared" si="9"/>
        <v>0.29</v>
      </c>
      <c r="L47" s="55">
        <f t="shared" si="9"/>
        <v>0.493</v>
      </c>
      <c r="M47" s="71">
        <v>18.14</v>
      </c>
    </row>
    <row r="48" spans="1:13" ht="13.5" thickBot="1">
      <c r="A48" s="172" t="s">
        <v>18</v>
      </c>
      <c r="B48" s="72"/>
      <c r="C48" s="78"/>
      <c r="D48" s="193"/>
      <c r="E48" s="119">
        <v>32.67</v>
      </c>
      <c r="F48" s="73">
        <v>33.244</v>
      </c>
      <c r="G48" s="76">
        <f t="shared" si="8"/>
        <v>10.17569635751454</v>
      </c>
      <c r="H48" s="72"/>
      <c r="I48" s="78"/>
      <c r="J48" s="193"/>
      <c r="K48" s="120">
        <f t="shared" si="9"/>
        <v>32.67</v>
      </c>
      <c r="L48" s="75">
        <f t="shared" si="9"/>
        <v>33.244</v>
      </c>
      <c r="M48" s="76">
        <v>19.14</v>
      </c>
    </row>
  </sheetData>
  <mergeCells count="6">
    <mergeCell ref="A4:A5"/>
    <mergeCell ref="A1:M1"/>
    <mergeCell ref="B3:D3"/>
    <mergeCell ref="E3:G3"/>
    <mergeCell ref="H3:J3"/>
    <mergeCell ref="K3:M3"/>
  </mergeCells>
  <printOptions/>
  <pageMargins left="0.23" right="0.23" top="0.35" bottom="0.74" header="0.19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</dc:creator>
  <cp:keywords/>
  <dc:description/>
  <cp:lastModifiedBy>MS-USER</cp:lastModifiedBy>
  <cp:lastPrinted>2012-03-29T14:32:53Z</cp:lastPrinted>
  <dcterms:created xsi:type="dcterms:W3CDTF">2009-09-16T11:45:24Z</dcterms:created>
  <dcterms:modified xsi:type="dcterms:W3CDTF">2012-03-29T14:32:55Z</dcterms:modified>
  <cp:category/>
  <cp:version/>
  <cp:contentType/>
  <cp:contentStatus/>
</cp:coreProperties>
</file>