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545" firstSheet="4" activeTab="8"/>
  </bookViews>
  <sheets>
    <sheet name="export (2008.)" sheetId="1" r:id="rId1"/>
    <sheet name="export (2009. I. félév)" sheetId="2" r:id="rId2"/>
    <sheet name="export (2009)" sheetId="3" r:id="rId3"/>
    <sheet name="export (2010. I. félév)" sheetId="4" r:id="rId4"/>
    <sheet name="export (2010. I-XI. hó)" sheetId="5" r:id="rId5"/>
    <sheet name="export (2010)" sheetId="6" r:id="rId6"/>
    <sheet name="export (2011. I. félév)" sheetId="7" r:id="rId7"/>
    <sheet name="export (2011. I-IX. hó)" sheetId="8" r:id="rId8"/>
    <sheet name="export (2011.)" sheetId="9" r:id="rId9"/>
  </sheets>
  <definedNames/>
  <calcPr fullCalcOnLoad="1"/>
</workbook>
</file>

<file path=xl/sharedStrings.xml><?xml version="1.0" encoding="utf-8"?>
<sst xmlns="http://schemas.openxmlformats.org/spreadsheetml/2006/main" count="966" uniqueCount="127">
  <si>
    <t>Albánia</t>
  </si>
  <si>
    <t>Argentína</t>
  </si>
  <si>
    <t>Ausztria</t>
  </si>
  <si>
    <t>Ausztrália</t>
  </si>
  <si>
    <t>Bosznia-Hercegovina</t>
  </si>
  <si>
    <t>Belgium</t>
  </si>
  <si>
    <t>Bulgária</t>
  </si>
  <si>
    <t>Brazília</t>
  </si>
  <si>
    <t>Fehéroroszország</t>
  </si>
  <si>
    <t>Kanada</t>
  </si>
  <si>
    <t>Kongó</t>
  </si>
  <si>
    <t>Svájc</t>
  </si>
  <si>
    <t>Chile</t>
  </si>
  <si>
    <t>Kína</t>
  </si>
  <si>
    <t>Csehország</t>
  </si>
  <si>
    <t>Németország</t>
  </si>
  <si>
    <t>Dánia</t>
  </si>
  <si>
    <t>Algéria</t>
  </si>
  <si>
    <t>Észtország</t>
  </si>
  <si>
    <t>Spanyolország</t>
  </si>
  <si>
    <t>Finnország</t>
  </si>
  <si>
    <t>Franciaország</t>
  </si>
  <si>
    <t>Nagy-Britannia</t>
  </si>
  <si>
    <t>Görögország</t>
  </si>
  <si>
    <t>Hongkong</t>
  </si>
  <si>
    <t>Horvátország</t>
  </si>
  <si>
    <t>Írország</t>
  </si>
  <si>
    <t>Izrael</t>
  </si>
  <si>
    <t>Olaszország</t>
  </si>
  <si>
    <t>Japán</t>
  </si>
  <si>
    <t>Koreai Köztársaság</t>
  </si>
  <si>
    <t>Kazahsztán</t>
  </si>
  <si>
    <t>Litvánia</t>
  </si>
  <si>
    <t>Lettország</t>
  </si>
  <si>
    <t>Moldova</t>
  </si>
  <si>
    <t>Montenegró</t>
  </si>
  <si>
    <t>Macedónia</t>
  </si>
  <si>
    <t>Mexikó</t>
  </si>
  <si>
    <t>Malajzia</t>
  </si>
  <si>
    <t>Nigéria</t>
  </si>
  <si>
    <t>Hollandia</t>
  </si>
  <si>
    <t>Norvégia</t>
  </si>
  <si>
    <t>Új-Zéland</t>
  </si>
  <si>
    <t>Pakisztán</t>
  </si>
  <si>
    <t>Lengyelország</t>
  </si>
  <si>
    <t>Románia</t>
  </si>
  <si>
    <t>Oroszország</t>
  </si>
  <si>
    <t>Svédország</t>
  </si>
  <si>
    <t>Szingapúr</t>
  </si>
  <si>
    <t>Szlovénia</t>
  </si>
  <si>
    <t>Szlovákia</t>
  </si>
  <si>
    <t>Szenegál</t>
  </si>
  <si>
    <t>Szíria</t>
  </si>
  <si>
    <t>Thaiföld</t>
  </si>
  <si>
    <t>Törökország</t>
  </si>
  <si>
    <t>Tajvan</t>
  </si>
  <si>
    <t>Ukrajna</t>
  </si>
  <si>
    <t>Egyesült Államok</t>
  </si>
  <si>
    <t>Vietnam</t>
  </si>
  <si>
    <t>Szerbia</t>
  </si>
  <si>
    <t>Dél-Afrika</t>
  </si>
  <si>
    <t>Mindösszesen</t>
  </si>
  <si>
    <t>átlagár</t>
  </si>
  <si>
    <t>EU-27</t>
  </si>
  <si>
    <t>Ázsia</t>
  </si>
  <si>
    <t>Észak és Közép-Amerika</t>
  </si>
  <si>
    <t>Dél-Amerika</t>
  </si>
  <si>
    <t>Óceánia</t>
  </si>
  <si>
    <t>Volt SZU országai</t>
  </si>
  <si>
    <t>Afrika összesen</t>
  </si>
  <si>
    <t>hl</t>
  </si>
  <si>
    <t>ezer euró</t>
  </si>
  <si>
    <t>pezsgő - 220410</t>
  </si>
  <si>
    <t>palackos - 220421</t>
  </si>
  <si>
    <t>hordós - 220429</t>
  </si>
  <si>
    <t>összesen - 2204</t>
  </si>
  <si>
    <t>Megnevezés</t>
  </si>
  <si>
    <t>Mértékegység</t>
  </si>
  <si>
    <t>mennyiség</t>
  </si>
  <si>
    <t>érték</t>
  </si>
  <si>
    <t>euró/l</t>
  </si>
  <si>
    <t>Borászati termékek kivitele (2008)</t>
  </si>
  <si>
    <t>Borászati termékek kivitele (2009 I. félév)</t>
  </si>
  <si>
    <t>Más európai országok</t>
  </si>
  <si>
    <t>Borászati termékek kivitele (2009)</t>
  </si>
  <si>
    <t>Ciprus</t>
  </si>
  <si>
    <t>Portugália</t>
  </si>
  <si>
    <t>Koszovó</t>
  </si>
  <si>
    <t>Arab Emírségek</t>
  </si>
  <si>
    <t>India</t>
  </si>
  <si>
    <t>Irak</t>
  </si>
  <si>
    <t>Kambodzsa</t>
  </si>
  <si>
    <t>Mongólia</t>
  </si>
  <si>
    <t>Omán</t>
  </si>
  <si>
    <t>Benin</t>
  </si>
  <si>
    <t>Egyiptom</t>
  </si>
  <si>
    <t>Kenya</t>
  </si>
  <si>
    <t>Bermuda</t>
  </si>
  <si>
    <t>Borászati termékek kivitele (2010 I. félév)</t>
  </si>
  <si>
    <t>Luxemburg</t>
  </si>
  <si>
    <t>Azerbajdzsán</t>
  </si>
  <si>
    <t>Grúzia</t>
  </si>
  <si>
    <t>Más EU országok</t>
  </si>
  <si>
    <t>Izland</t>
  </si>
  <si>
    <t>Tunézia</t>
  </si>
  <si>
    <t>Zambia</t>
  </si>
  <si>
    <t>Kuba</t>
  </si>
  <si>
    <t>Libanon</t>
  </si>
  <si>
    <t>Borászati termékek kivitele (2011 I. félév)</t>
  </si>
  <si>
    <t>Málta</t>
  </si>
  <si>
    <t>Afganisztán</t>
  </si>
  <si>
    <t>Irán</t>
  </si>
  <si>
    <t>Jordánia</t>
  </si>
  <si>
    <t>Katar</t>
  </si>
  <si>
    <t>Mianmar</t>
  </si>
  <si>
    <t>Líbia</t>
  </si>
  <si>
    <t>Marokkó</t>
  </si>
  <si>
    <t>Panama</t>
  </si>
  <si>
    <t>Borászati termékek kivitele (2010)</t>
  </si>
  <si>
    <t>Afrika</t>
  </si>
  <si>
    <t>Borászati termékek kivitele (2011 I-IX. hó)</t>
  </si>
  <si>
    <t>Indonézia</t>
  </si>
  <si>
    <t>Más Eu-i országok</t>
  </si>
  <si>
    <t>Fülöp-szigetek</t>
  </si>
  <si>
    <t>Borászati termékek kivitele (2010 I-XI. hó)</t>
  </si>
  <si>
    <t>Borászati termékek kivitele (2011. év)</t>
  </si>
  <si>
    <t>Kamerun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</si>
</sst>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#,##0_ ;\-#,##0\ "/>
    <numFmt numFmtId="167" formatCode="0.0"/>
    <numFmt numFmtId="168" formatCode="#,##0.0"/>
    <numFmt numFmtId="169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168" fontId="0" fillId="0" borderId="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4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38" xfId="0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40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0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4" fontId="2" fillId="0" borderId="1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2" fillId="0" borderId="32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68" fontId="0" fillId="0" borderId="7" xfId="0" applyNumberFormat="1" applyBorder="1" applyAlignment="1">
      <alignment/>
    </xf>
    <xf numFmtId="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7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3.5" thickBot="1"/>
    <row r="3" spans="1:13" ht="12.75">
      <c r="A3" s="39" t="s">
        <v>76</v>
      </c>
      <c r="B3" s="152" t="s">
        <v>72</v>
      </c>
      <c r="C3" s="147"/>
      <c r="D3" s="148"/>
      <c r="E3" s="146" t="s">
        <v>73</v>
      </c>
      <c r="F3" s="147"/>
      <c r="G3" s="153"/>
      <c r="H3" s="152" t="s">
        <v>74</v>
      </c>
      <c r="I3" s="147"/>
      <c r="J3" s="148"/>
      <c r="K3" s="146" t="s">
        <v>75</v>
      </c>
      <c r="L3" s="147"/>
      <c r="M3" s="148"/>
    </row>
    <row r="4" spans="1:13" ht="12.75">
      <c r="A4" s="150" t="s">
        <v>77</v>
      </c>
      <c r="B4" s="53" t="s">
        <v>78</v>
      </c>
      <c r="C4" s="17" t="s">
        <v>79</v>
      </c>
      <c r="D4" s="18" t="s">
        <v>62</v>
      </c>
      <c r="E4" s="46" t="s">
        <v>78</v>
      </c>
      <c r="F4" s="17" t="s">
        <v>79</v>
      </c>
      <c r="G4" s="61" t="s">
        <v>62</v>
      </c>
      <c r="H4" s="53" t="s">
        <v>78</v>
      </c>
      <c r="I4" s="17" t="s">
        <v>79</v>
      </c>
      <c r="J4" s="18" t="s">
        <v>62</v>
      </c>
      <c r="K4" s="46" t="s">
        <v>78</v>
      </c>
      <c r="L4" s="17" t="s">
        <v>79</v>
      </c>
      <c r="M4" s="18" t="s">
        <v>62</v>
      </c>
    </row>
    <row r="5" spans="1:13" ht="13.5" thickBot="1">
      <c r="A5" s="151"/>
      <c r="B5" s="54" t="s">
        <v>70</v>
      </c>
      <c r="C5" s="19" t="s">
        <v>71</v>
      </c>
      <c r="D5" s="20" t="s">
        <v>80</v>
      </c>
      <c r="E5" s="47" t="s">
        <v>70</v>
      </c>
      <c r="F5" s="19" t="s">
        <v>71</v>
      </c>
      <c r="G5" s="62" t="s">
        <v>80</v>
      </c>
      <c r="H5" s="54" t="s">
        <v>70</v>
      </c>
      <c r="I5" s="19" t="s">
        <v>71</v>
      </c>
      <c r="J5" s="20" t="s">
        <v>80</v>
      </c>
      <c r="K5" s="47" t="s">
        <v>70</v>
      </c>
      <c r="L5" s="19" t="s">
        <v>71</v>
      </c>
      <c r="M5" s="20" t="s">
        <v>80</v>
      </c>
    </row>
    <row r="6" spans="1:13" ht="13.5" thickBot="1">
      <c r="A6" s="40" t="s">
        <v>61</v>
      </c>
      <c r="B6" s="55">
        <f>B7+B30+B36+B46+B59+B65+B69+B73</f>
        <v>46826.35</v>
      </c>
      <c r="C6" s="15">
        <f>C7+C30+C36+C46+C59+C65+C69+C73</f>
        <v>8322.556999999999</v>
      </c>
      <c r="D6" s="16">
        <f>C6/B6*10</f>
        <v>1.7773234514327934</v>
      </c>
      <c r="E6" s="48">
        <f>E7+E30+E36+E46+E59+E65+E69+E73</f>
        <v>305160.83</v>
      </c>
      <c r="F6" s="15">
        <f>F7+F30+F36+F46+F59+F65+F69+F73</f>
        <v>40667.147999999994</v>
      </c>
      <c r="G6" s="63">
        <f aca="true" t="shared" si="0" ref="G6:G15">F6/E6*10</f>
        <v>1.332646395017342</v>
      </c>
      <c r="H6" s="55">
        <f>H7+H30+H36+H46+H59+H65+H69+H73</f>
        <v>304724.79</v>
      </c>
      <c r="I6" s="15">
        <f>I7+I30+I36+I46+I59+I65+I69+I73</f>
        <v>17941.235</v>
      </c>
      <c r="J6" s="16">
        <f>I6/H6*10</f>
        <v>0.5887684753183356</v>
      </c>
      <c r="K6" s="48">
        <f aca="true" t="shared" si="1" ref="K6:K37">B6+E6+H6</f>
        <v>656711.97</v>
      </c>
      <c r="L6" s="15">
        <f aca="true" t="shared" si="2" ref="L6:L37">C6+F6+I6</f>
        <v>66930.94</v>
      </c>
      <c r="M6" s="16">
        <f aca="true" t="shared" si="3" ref="M6:M37">L6/K6*10</f>
        <v>1.0191825801500163</v>
      </c>
    </row>
    <row r="7" spans="1:13" ht="12.75">
      <c r="A7" s="41" t="s">
        <v>63</v>
      </c>
      <c r="B7" s="56">
        <f>SUM(B8:B29)</f>
        <v>38519.38999999999</v>
      </c>
      <c r="C7" s="4">
        <f>SUM(C8:C29)</f>
        <v>6737.545</v>
      </c>
      <c r="D7" s="5">
        <f>C7/B7*10</f>
        <v>1.7491307624549612</v>
      </c>
      <c r="E7" s="49">
        <f>SUM(E8:E29)</f>
        <v>253582.72999999998</v>
      </c>
      <c r="F7" s="4">
        <f>SUM(F8:F29)</f>
        <v>31661.591999999997</v>
      </c>
      <c r="G7" s="64">
        <f t="shared" si="0"/>
        <v>1.2485705158233764</v>
      </c>
      <c r="H7" s="56">
        <f>SUM(H8:H29)</f>
        <v>271760.69999999995</v>
      </c>
      <c r="I7" s="4">
        <f>SUM(I8:I29)</f>
        <v>15626.248000000001</v>
      </c>
      <c r="J7" s="5">
        <f>I7/H7*10</f>
        <v>0.5750002851773639</v>
      </c>
      <c r="K7" s="49">
        <f t="shared" si="1"/>
        <v>563862.82</v>
      </c>
      <c r="L7" s="4">
        <f t="shared" si="2"/>
        <v>54025.384999999995</v>
      </c>
      <c r="M7" s="5">
        <f t="shared" si="3"/>
        <v>0.9581299401865155</v>
      </c>
    </row>
    <row r="8" spans="1:13" ht="12.75">
      <c r="A8" s="42" t="s">
        <v>2</v>
      </c>
      <c r="B8" s="57"/>
      <c r="C8" s="1"/>
      <c r="D8" s="7"/>
      <c r="E8" s="50">
        <v>2634.14</v>
      </c>
      <c r="F8" s="1">
        <v>321.949</v>
      </c>
      <c r="G8" s="65">
        <f t="shared" si="0"/>
        <v>1.2222167386699265</v>
      </c>
      <c r="H8" s="57">
        <v>1782.25</v>
      </c>
      <c r="I8" s="1">
        <v>118.985</v>
      </c>
      <c r="J8" s="7">
        <f>I8/H8*10</f>
        <v>0.6676111656613831</v>
      </c>
      <c r="K8" s="50">
        <f t="shared" si="1"/>
        <v>4416.389999999999</v>
      </c>
      <c r="L8" s="1">
        <f t="shared" si="2"/>
        <v>440.934</v>
      </c>
      <c r="M8" s="7">
        <f t="shared" si="3"/>
        <v>0.9984036735886099</v>
      </c>
    </row>
    <row r="9" spans="1:13" ht="12.75">
      <c r="A9" s="42" t="s">
        <v>5</v>
      </c>
      <c r="B9" s="57">
        <v>172</v>
      </c>
      <c r="C9" s="1">
        <v>51.36</v>
      </c>
      <c r="D9" s="7">
        <f>C9/B9*10</f>
        <v>2.9860465116279067</v>
      </c>
      <c r="E9" s="50">
        <v>1387.49</v>
      </c>
      <c r="F9" s="1">
        <v>218.913</v>
      </c>
      <c r="G9" s="65">
        <f t="shared" si="0"/>
        <v>1.5777627226142172</v>
      </c>
      <c r="H9" s="57"/>
      <c r="I9" s="1"/>
      <c r="J9" s="7"/>
      <c r="K9" s="50">
        <f t="shared" si="1"/>
        <v>1559.49</v>
      </c>
      <c r="L9" s="1">
        <f t="shared" si="2"/>
        <v>270.273</v>
      </c>
      <c r="M9" s="7">
        <f t="shared" si="3"/>
        <v>1.7330858165169383</v>
      </c>
    </row>
    <row r="10" spans="1:13" ht="12.75">
      <c r="A10" s="42" t="s">
        <v>6</v>
      </c>
      <c r="B10" s="57"/>
      <c r="C10" s="1"/>
      <c r="D10" s="7"/>
      <c r="E10" s="50">
        <v>15.77</v>
      </c>
      <c r="F10" s="1">
        <v>5.162</v>
      </c>
      <c r="G10" s="65">
        <f t="shared" si="0"/>
        <v>3.273303741280913</v>
      </c>
      <c r="H10" s="57">
        <v>248.9</v>
      </c>
      <c r="I10" s="1">
        <v>20.1</v>
      </c>
      <c r="J10" s="7">
        <f>I10/H10*10</f>
        <v>0.8075532342306148</v>
      </c>
      <c r="K10" s="50">
        <f t="shared" si="1"/>
        <v>264.67</v>
      </c>
      <c r="L10" s="1">
        <f t="shared" si="2"/>
        <v>25.262</v>
      </c>
      <c r="M10" s="7">
        <f t="shared" si="3"/>
        <v>0.954471606151056</v>
      </c>
    </row>
    <row r="11" spans="1:13" ht="12.75">
      <c r="A11" s="42" t="s">
        <v>14</v>
      </c>
      <c r="B11" s="57">
        <v>165.99</v>
      </c>
      <c r="C11" s="1">
        <v>32.2</v>
      </c>
      <c r="D11" s="7">
        <f aca="true" t="shared" si="4" ref="D11:D23">C11/B11*10</f>
        <v>1.9398758961383216</v>
      </c>
      <c r="E11" s="50">
        <v>52246.61</v>
      </c>
      <c r="F11" s="1">
        <v>4732.955</v>
      </c>
      <c r="G11" s="65">
        <f t="shared" si="0"/>
        <v>0.9058874824605845</v>
      </c>
      <c r="H11" s="57">
        <v>96934.46</v>
      </c>
      <c r="I11" s="1">
        <v>4749.165</v>
      </c>
      <c r="J11" s="7">
        <f>I11/H11*10</f>
        <v>0.4899356740626604</v>
      </c>
      <c r="K11" s="50">
        <f t="shared" si="1"/>
        <v>149347.06</v>
      </c>
      <c r="L11" s="1">
        <f t="shared" si="2"/>
        <v>9514.32</v>
      </c>
      <c r="M11" s="7">
        <f t="shared" si="3"/>
        <v>0.6370610844297839</v>
      </c>
    </row>
    <row r="12" spans="1:13" ht="12.75">
      <c r="A12" s="42" t="s">
        <v>16</v>
      </c>
      <c r="B12" s="57">
        <v>36.85</v>
      </c>
      <c r="C12" s="1">
        <v>7.842</v>
      </c>
      <c r="D12" s="7">
        <f t="shared" si="4"/>
        <v>2.1280868385345997</v>
      </c>
      <c r="E12" s="50">
        <v>15.29</v>
      </c>
      <c r="F12" s="1">
        <v>12.213</v>
      </c>
      <c r="G12" s="65">
        <f t="shared" si="0"/>
        <v>7.987573577501635</v>
      </c>
      <c r="H12" s="57"/>
      <c r="I12" s="1"/>
      <c r="J12" s="7"/>
      <c r="K12" s="50">
        <f t="shared" si="1"/>
        <v>52.14</v>
      </c>
      <c r="L12" s="1">
        <f t="shared" si="2"/>
        <v>20.055</v>
      </c>
      <c r="M12" s="7">
        <f t="shared" si="3"/>
        <v>3.8463751438434985</v>
      </c>
    </row>
    <row r="13" spans="1:13" ht="12.75">
      <c r="A13" s="42" t="s">
        <v>18</v>
      </c>
      <c r="B13" s="57">
        <v>11235.35</v>
      </c>
      <c r="C13" s="1">
        <v>1719.751</v>
      </c>
      <c r="D13" s="7">
        <f t="shared" si="4"/>
        <v>1.530660816084946</v>
      </c>
      <c r="E13" s="50">
        <v>1586.64</v>
      </c>
      <c r="F13" s="1">
        <v>278.674</v>
      </c>
      <c r="G13" s="65">
        <f t="shared" si="0"/>
        <v>1.756378258458125</v>
      </c>
      <c r="H13" s="57"/>
      <c r="I13" s="1"/>
      <c r="J13" s="7"/>
      <c r="K13" s="50">
        <f t="shared" si="1"/>
        <v>12821.99</v>
      </c>
      <c r="L13" s="1">
        <f t="shared" si="2"/>
        <v>1998.425</v>
      </c>
      <c r="M13" s="7">
        <f t="shared" si="3"/>
        <v>1.5585919190390882</v>
      </c>
    </row>
    <row r="14" spans="1:13" ht="12.75">
      <c r="A14" s="42" t="s">
        <v>20</v>
      </c>
      <c r="B14" s="57">
        <v>1972.39</v>
      </c>
      <c r="C14" s="1">
        <v>408.26</v>
      </c>
      <c r="D14" s="7">
        <f t="shared" si="4"/>
        <v>2.069874619116909</v>
      </c>
      <c r="E14" s="50">
        <v>600.01</v>
      </c>
      <c r="F14" s="1">
        <v>200.487</v>
      </c>
      <c r="G14" s="65">
        <f t="shared" si="0"/>
        <v>3.341394310094832</v>
      </c>
      <c r="H14" s="57">
        <v>12240</v>
      </c>
      <c r="I14" s="1">
        <v>736.398</v>
      </c>
      <c r="J14" s="7">
        <f>I14/H14*10</f>
        <v>0.6016323529411765</v>
      </c>
      <c r="K14" s="50">
        <f t="shared" si="1"/>
        <v>14812.4</v>
      </c>
      <c r="L14" s="1">
        <f t="shared" si="2"/>
        <v>1345.145</v>
      </c>
      <c r="M14" s="7">
        <f t="shared" si="3"/>
        <v>0.9081208987064892</v>
      </c>
    </row>
    <row r="15" spans="1:13" ht="12.75">
      <c r="A15" s="42" t="s">
        <v>21</v>
      </c>
      <c r="B15" s="57">
        <v>9.5</v>
      </c>
      <c r="C15" s="1">
        <v>2.663</v>
      </c>
      <c r="D15" s="7">
        <f t="shared" si="4"/>
        <v>2.8031578947368416</v>
      </c>
      <c r="E15" s="50">
        <v>1185.07</v>
      </c>
      <c r="F15" s="1">
        <v>1193.568</v>
      </c>
      <c r="G15" s="65">
        <f t="shared" si="0"/>
        <v>10.071708844203295</v>
      </c>
      <c r="H15" s="57">
        <v>220.58</v>
      </c>
      <c r="I15" s="1">
        <v>22.649</v>
      </c>
      <c r="J15" s="7">
        <f>I15/H15*10</f>
        <v>1.0267930002720103</v>
      </c>
      <c r="K15" s="50">
        <f t="shared" si="1"/>
        <v>1415.1499999999999</v>
      </c>
      <c r="L15" s="1">
        <f t="shared" si="2"/>
        <v>1218.88</v>
      </c>
      <c r="M15" s="7">
        <f t="shared" si="3"/>
        <v>8.613079885524504</v>
      </c>
    </row>
    <row r="16" spans="1:13" ht="12.75">
      <c r="A16" s="42" t="s">
        <v>23</v>
      </c>
      <c r="B16" s="57">
        <v>98.33</v>
      </c>
      <c r="C16" s="1">
        <v>20.049</v>
      </c>
      <c r="D16" s="7">
        <f t="shared" si="4"/>
        <v>2.0389504728973864</v>
      </c>
      <c r="E16" s="50"/>
      <c r="F16" s="1"/>
      <c r="G16" s="65"/>
      <c r="H16" s="57"/>
      <c r="I16" s="1"/>
      <c r="J16" s="7"/>
      <c r="K16" s="50">
        <f t="shared" si="1"/>
        <v>98.33</v>
      </c>
      <c r="L16" s="1">
        <f t="shared" si="2"/>
        <v>20.049</v>
      </c>
      <c r="M16" s="7">
        <f t="shared" si="3"/>
        <v>2.0389504728973864</v>
      </c>
    </row>
    <row r="17" spans="1:13" ht="12.75">
      <c r="A17" s="42" t="s">
        <v>40</v>
      </c>
      <c r="B17" s="57">
        <v>112.41</v>
      </c>
      <c r="C17" s="1">
        <v>45.068</v>
      </c>
      <c r="D17" s="7">
        <f t="shared" si="4"/>
        <v>4.009251845921181</v>
      </c>
      <c r="E17" s="50">
        <v>1209.83</v>
      </c>
      <c r="F17" s="1">
        <v>200.26</v>
      </c>
      <c r="G17" s="65">
        <f aca="true" t="shared" si="5" ref="G17:G61">F17/E17*10</f>
        <v>1.6552738814544194</v>
      </c>
      <c r="H17" s="57"/>
      <c r="I17" s="1"/>
      <c r="J17" s="7"/>
      <c r="K17" s="50">
        <f t="shared" si="1"/>
        <v>1322.24</v>
      </c>
      <c r="L17" s="1">
        <f t="shared" si="2"/>
        <v>245.32799999999997</v>
      </c>
      <c r="M17" s="7">
        <f t="shared" si="3"/>
        <v>1.8553969022265246</v>
      </c>
    </row>
    <row r="18" spans="1:13" ht="12.75">
      <c r="A18" s="42" t="s">
        <v>26</v>
      </c>
      <c r="B18" s="57">
        <v>114.3</v>
      </c>
      <c r="C18" s="1">
        <v>23.596</v>
      </c>
      <c r="D18" s="7">
        <f t="shared" si="4"/>
        <v>2.064391951006124</v>
      </c>
      <c r="E18" s="50">
        <v>1902.89</v>
      </c>
      <c r="F18" s="1">
        <v>266.015</v>
      </c>
      <c r="G18" s="65">
        <f t="shared" si="5"/>
        <v>1.3979525879057642</v>
      </c>
      <c r="H18" s="57"/>
      <c r="I18" s="1"/>
      <c r="J18" s="7"/>
      <c r="K18" s="50">
        <f t="shared" si="1"/>
        <v>2017.19</v>
      </c>
      <c r="L18" s="1">
        <f t="shared" si="2"/>
        <v>289.611</v>
      </c>
      <c r="M18" s="7">
        <f t="shared" si="3"/>
        <v>1.435715029322969</v>
      </c>
    </row>
    <row r="19" spans="1:13" ht="12.75">
      <c r="A19" s="42" t="s">
        <v>44</v>
      </c>
      <c r="B19" s="57">
        <v>882.17</v>
      </c>
      <c r="C19" s="1">
        <v>123.257</v>
      </c>
      <c r="D19" s="7">
        <f t="shared" si="4"/>
        <v>1.3972023532879152</v>
      </c>
      <c r="E19" s="50">
        <v>22084.14</v>
      </c>
      <c r="F19" s="1">
        <v>3277.165</v>
      </c>
      <c r="G19" s="65">
        <f t="shared" si="5"/>
        <v>1.4839450392906404</v>
      </c>
      <c r="H19" s="57">
        <v>777.08</v>
      </c>
      <c r="I19" s="1">
        <v>81.31</v>
      </c>
      <c r="J19" s="7">
        <f>I19/H19*10</f>
        <v>1.0463530138467083</v>
      </c>
      <c r="K19" s="50">
        <f t="shared" si="1"/>
        <v>23743.39</v>
      </c>
      <c r="L19" s="1">
        <f t="shared" si="2"/>
        <v>3481.732</v>
      </c>
      <c r="M19" s="7">
        <f t="shared" si="3"/>
        <v>1.4664005434775742</v>
      </c>
    </row>
    <row r="20" spans="1:13" ht="12.75">
      <c r="A20" s="42" t="s">
        <v>33</v>
      </c>
      <c r="B20" s="57">
        <v>7191.16</v>
      </c>
      <c r="C20" s="1">
        <v>1155.06</v>
      </c>
      <c r="D20" s="7">
        <f t="shared" si="4"/>
        <v>1.6062220837806418</v>
      </c>
      <c r="E20" s="50">
        <v>1460.42</v>
      </c>
      <c r="F20" s="1">
        <v>602.82</v>
      </c>
      <c r="G20" s="65">
        <f t="shared" si="5"/>
        <v>4.12771668424152</v>
      </c>
      <c r="H20" s="57"/>
      <c r="I20" s="1"/>
      <c r="J20" s="7"/>
      <c r="K20" s="50">
        <f t="shared" si="1"/>
        <v>8651.58</v>
      </c>
      <c r="L20" s="1">
        <f t="shared" si="2"/>
        <v>1757.88</v>
      </c>
      <c r="M20" s="7">
        <f t="shared" si="3"/>
        <v>2.0318600764253465</v>
      </c>
    </row>
    <row r="21" spans="1:13" ht="12.75">
      <c r="A21" s="42" t="s">
        <v>32</v>
      </c>
      <c r="B21" s="57">
        <v>623.93</v>
      </c>
      <c r="C21" s="1">
        <v>87.265</v>
      </c>
      <c r="D21" s="7">
        <f t="shared" si="4"/>
        <v>1.3986344621992852</v>
      </c>
      <c r="E21" s="50">
        <v>1831.91</v>
      </c>
      <c r="F21" s="1">
        <v>334.517</v>
      </c>
      <c r="G21" s="65">
        <f t="shared" si="5"/>
        <v>1.8260558651898837</v>
      </c>
      <c r="H21" s="57">
        <v>23873.82</v>
      </c>
      <c r="I21" s="1">
        <v>1006.232</v>
      </c>
      <c r="J21" s="7">
        <f>I21/H21*10</f>
        <v>0.4214792605456521</v>
      </c>
      <c r="K21" s="50">
        <f t="shared" si="1"/>
        <v>26329.66</v>
      </c>
      <c r="L21" s="1">
        <f t="shared" si="2"/>
        <v>1428.014</v>
      </c>
      <c r="M21" s="7">
        <f t="shared" si="3"/>
        <v>0.5423594531794181</v>
      </c>
    </row>
    <row r="22" spans="1:13" ht="12.75">
      <c r="A22" s="42" t="s">
        <v>22</v>
      </c>
      <c r="B22" s="57">
        <v>1335.28</v>
      </c>
      <c r="C22" s="1">
        <v>237.208</v>
      </c>
      <c r="D22" s="7">
        <f t="shared" si="4"/>
        <v>1.7764663591156913</v>
      </c>
      <c r="E22" s="50">
        <v>63366.78</v>
      </c>
      <c r="F22" s="1">
        <v>9089.387</v>
      </c>
      <c r="G22" s="65">
        <f t="shared" si="5"/>
        <v>1.434408849558081</v>
      </c>
      <c r="H22" s="57">
        <v>521.02</v>
      </c>
      <c r="I22" s="1">
        <v>48.133</v>
      </c>
      <c r="J22" s="7">
        <f>I22/H22*10</f>
        <v>0.9238225020152778</v>
      </c>
      <c r="K22" s="50">
        <f t="shared" si="1"/>
        <v>65223.079999999994</v>
      </c>
      <c r="L22" s="1">
        <f t="shared" si="2"/>
        <v>9374.728000000001</v>
      </c>
      <c r="M22" s="7">
        <f t="shared" si="3"/>
        <v>1.4373329195738687</v>
      </c>
    </row>
    <row r="23" spans="1:13" ht="12.75">
      <c r="A23" s="42" t="s">
        <v>15</v>
      </c>
      <c r="B23" s="57">
        <v>472.73</v>
      </c>
      <c r="C23" s="1">
        <v>110.292</v>
      </c>
      <c r="D23" s="7">
        <f t="shared" si="4"/>
        <v>2.333086539885347</v>
      </c>
      <c r="E23" s="50">
        <v>42145.67</v>
      </c>
      <c r="F23" s="1">
        <v>4982.575</v>
      </c>
      <c r="G23" s="65">
        <f t="shared" si="5"/>
        <v>1.1822270235590038</v>
      </c>
      <c r="H23" s="57">
        <v>98423.5</v>
      </c>
      <c r="I23" s="1">
        <v>7093.999</v>
      </c>
      <c r="J23" s="7">
        <f>I23/H23*10</f>
        <v>0.7207627243493677</v>
      </c>
      <c r="K23" s="50">
        <f t="shared" si="1"/>
        <v>141041.9</v>
      </c>
      <c r="L23" s="1">
        <f t="shared" si="2"/>
        <v>12186.866</v>
      </c>
      <c r="M23" s="7">
        <f t="shared" si="3"/>
        <v>0.8640599708313629</v>
      </c>
    </row>
    <row r="24" spans="1:13" ht="12.75">
      <c r="A24" s="42" t="s">
        <v>28</v>
      </c>
      <c r="B24" s="57"/>
      <c r="C24" s="1"/>
      <c r="D24" s="7"/>
      <c r="E24" s="50">
        <v>874.76</v>
      </c>
      <c r="F24" s="1">
        <v>80.906</v>
      </c>
      <c r="G24" s="65">
        <f t="shared" si="5"/>
        <v>0.9248936851250629</v>
      </c>
      <c r="H24" s="57">
        <v>10830.52</v>
      </c>
      <c r="I24" s="1">
        <v>687.063</v>
      </c>
      <c r="J24" s="7">
        <f>I24/H24*10</f>
        <v>0.6343767427602737</v>
      </c>
      <c r="K24" s="50">
        <f t="shared" si="1"/>
        <v>11705.28</v>
      </c>
      <c r="L24" s="1">
        <f t="shared" si="2"/>
        <v>767.969</v>
      </c>
      <c r="M24" s="7">
        <f t="shared" si="3"/>
        <v>0.6560876800896689</v>
      </c>
    </row>
    <row r="25" spans="1:13" ht="12.75">
      <c r="A25" s="42" t="s">
        <v>45</v>
      </c>
      <c r="B25" s="57">
        <v>414.82</v>
      </c>
      <c r="C25" s="1">
        <v>64.917</v>
      </c>
      <c r="D25" s="7">
        <f>C25/B25*10</f>
        <v>1.5649438310592547</v>
      </c>
      <c r="E25" s="50">
        <v>3016.5</v>
      </c>
      <c r="F25" s="1">
        <v>434.963</v>
      </c>
      <c r="G25" s="65">
        <f t="shared" si="5"/>
        <v>1.441945963865407</v>
      </c>
      <c r="H25" s="57">
        <v>2728.28</v>
      </c>
      <c r="I25" s="1">
        <v>119.937</v>
      </c>
      <c r="J25" s="7">
        <f>I25/H25*10</f>
        <v>0.43960663861480487</v>
      </c>
      <c r="K25" s="50">
        <f t="shared" si="1"/>
        <v>6159.6</v>
      </c>
      <c r="L25" s="1">
        <f t="shared" si="2"/>
        <v>619.817</v>
      </c>
      <c r="M25" s="7">
        <f t="shared" si="3"/>
        <v>1.006261770244821</v>
      </c>
    </row>
    <row r="26" spans="1:13" ht="12.75">
      <c r="A26" s="42" t="s">
        <v>19</v>
      </c>
      <c r="B26" s="57"/>
      <c r="C26" s="1"/>
      <c r="D26" s="7"/>
      <c r="E26" s="50">
        <v>368.21</v>
      </c>
      <c r="F26" s="1">
        <v>606.156</v>
      </c>
      <c r="G26" s="65">
        <f t="shared" si="5"/>
        <v>16.462236223893974</v>
      </c>
      <c r="H26" s="57"/>
      <c r="I26" s="1"/>
      <c r="J26" s="7"/>
      <c r="K26" s="50">
        <f t="shared" si="1"/>
        <v>368.21</v>
      </c>
      <c r="L26" s="1">
        <f t="shared" si="2"/>
        <v>606.156</v>
      </c>
      <c r="M26" s="7">
        <f t="shared" si="3"/>
        <v>16.462236223893974</v>
      </c>
    </row>
    <row r="27" spans="1:13" ht="12.75">
      <c r="A27" s="42" t="s">
        <v>47</v>
      </c>
      <c r="B27" s="57">
        <v>13459.91</v>
      </c>
      <c r="C27" s="1">
        <v>2606.401</v>
      </c>
      <c r="D27" s="7">
        <f>C27/B27*10</f>
        <v>1.9364178512337749</v>
      </c>
      <c r="E27" s="50">
        <v>4976.94</v>
      </c>
      <c r="F27" s="1">
        <v>875.076</v>
      </c>
      <c r="G27" s="65">
        <f t="shared" si="5"/>
        <v>1.7582611001940953</v>
      </c>
      <c r="H27" s="57"/>
      <c r="I27" s="1"/>
      <c r="J27" s="7"/>
      <c r="K27" s="50">
        <f t="shared" si="1"/>
        <v>18436.85</v>
      </c>
      <c r="L27" s="1">
        <f t="shared" si="2"/>
        <v>3481.477</v>
      </c>
      <c r="M27" s="7">
        <f t="shared" si="3"/>
        <v>1.8883252833320228</v>
      </c>
    </row>
    <row r="28" spans="1:13" ht="12.75">
      <c r="A28" s="42" t="s">
        <v>50</v>
      </c>
      <c r="B28" s="57">
        <v>222.27</v>
      </c>
      <c r="C28" s="1">
        <v>42.356</v>
      </c>
      <c r="D28" s="7">
        <f>C28/B28*10</f>
        <v>1.9056102937868358</v>
      </c>
      <c r="E28" s="50">
        <v>46161</v>
      </c>
      <c r="F28" s="1">
        <v>3736.998</v>
      </c>
      <c r="G28" s="65">
        <f t="shared" si="5"/>
        <v>0.809557418600117</v>
      </c>
      <c r="H28" s="57">
        <v>23180.29</v>
      </c>
      <c r="I28" s="1">
        <v>942.277</v>
      </c>
      <c r="J28" s="7">
        <f>I28/H28*10</f>
        <v>0.4064992284393336</v>
      </c>
      <c r="K28" s="50">
        <f t="shared" si="1"/>
        <v>69563.56</v>
      </c>
      <c r="L28" s="1">
        <f t="shared" si="2"/>
        <v>4721.631</v>
      </c>
      <c r="M28" s="7">
        <f t="shared" si="3"/>
        <v>0.6787506274836999</v>
      </c>
    </row>
    <row r="29" spans="1:13" ht="13.5" thickBot="1">
      <c r="A29" s="43" t="s">
        <v>49</v>
      </c>
      <c r="B29" s="58"/>
      <c r="C29" s="9"/>
      <c r="D29" s="11"/>
      <c r="E29" s="51">
        <v>4512.66</v>
      </c>
      <c r="F29" s="9">
        <v>210.833</v>
      </c>
      <c r="G29" s="66">
        <f t="shared" si="5"/>
        <v>0.4672033789383645</v>
      </c>
      <c r="H29" s="58"/>
      <c r="I29" s="9"/>
      <c r="J29" s="11"/>
      <c r="K29" s="51">
        <f t="shared" si="1"/>
        <v>4512.66</v>
      </c>
      <c r="L29" s="9">
        <f t="shared" si="2"/>
        <v>210.833</v>
      </c>
      <c r="M29" s="11">
        <f t="shared" si="3"/>
        <v>0.4672033789383645</v>
      </c>
    </row>
    <row r="30" spans="1:13" ht="12.75">
      <c r="A30" s="41" t="s">
        <v>68</v>
      </c>
      <c r="B30" s="56">
        <f>SUM(B31:B35)</f>
        <v>4199.55</v>
      </c>
      <c r="C30" s="4">
        <f>SUM(C31:C35)</f>
        <v>640.1859999999999</v>
      </c>
      <c r="D30" s="5">
        <f>C30/B30*10</f>
        <v>1.524415711207153</v>
      </c>
      <c r="E30" s="49">
        <f>SUM(E31:E35)</f>
        <v>35895.07</v>
      </c>
      <c r="F30" s="4">
        <f>SUM(F31:F35)</f>
        <v>4509.6359999999995</v>
      </c>
      <c r="G30" s="64">
        <f t="shared" si="5"/>
        <v>1.2563385445410746</v>
      </c>
      <c r="H30" s="56">
        <f>SUM(H31:H35)</f>
        <v>7895.86</v>
      </c>
      <c r="I30" s="4">
        <f>SUM(I31:I35)</f>
        <v>429.405</v>
      </c>
      <c r="J30" s="5">
        <f>I30/H30*10</f>
        <v>0.5438356303176601</v>
      </c>
      <c r="K30" s="49">
        <f t="shared" si="1"/>
        <v>47990.48</v>
      </c>
      <c r="L30" s="4">
        <f t="shared" si="2"/>
        <v>5579.226999999999</v>
      </c>
      <c r="M30" s="5">
        <f t="shared" si="3"/>
        <v>1.1625695346243667</v>
      </c>
    </row>
    <row r="31" spans="1:13" ht="12.75">
      <c r="A31" s="42" t="s">
        <v>8</v>
      </c>
      <c r="B31" s="57">
        <v>299.25</v>
      </c>
      <c r="C31" s="1">
        <v>49.17</v>
      </c>
      <c r="D31" s="7">
        <f>C31/B31*10</f>
        <v>1.6431077694235592</v>
      </c>
      <c r="E31" s="50">
        <v>1281.99</v>
      </c>
      <c r="F31" s="1">
        <v>237.378</v>
      </c>
      <c r="G31" s="65">
        <f t="shared" si="5"/>
        <v>1.851636908244214</v>
      </c>
      <c r="H31" s="57"/>
      <c r="I31" s="1"/>
      <c r="J31" s="7"/>
      <c r="K31" s="50">
        <f t="shared" si="1"/>
        <v>1581.24</v>
      </c>
      <c r="L31" s="1">
        <f t="shared" si="2"/>
        <v>286.548</v>
      </c>
      <c r="M31" s="7">
        <f t="shared" si="3"/>
        <v>1.8121727252030053</v>
      </c>
    </row>
    <row r="32" spans="1:13" ht="12.75">
      <c r="A32" s="42" t="s">
        <v>31</v>
      </c>
      <c r="B32" s="57"/>
      <c r="C32" s="1"/>
      <c r="D32" s="7"/>
      <c r="E32" s="50">
        <v>2.8</v>
      </c>
      <c r="F32" s="1">
        <v>2.356</v>
      </c>
      <c r="G32" s="65">
        <f t="shared" si="5"/>
        <v>8.414285714285715</v>
      </c>
      <c r="H32" s="57"/>
      <c r="I32" s="1"/>
      <c r="J32" s="7"/>
      <c r="K32" s="50">
        <f t="shared" si="1"/>
        <v>2.8</v>
      </c>
      <c r="L32" s="1">
        <f t="shared" si="2"/>
        <v>2.356</v>
      </c>
      <c r="M32" s="7">
        <f t="shared" si="3"/>
        <v>8.414285714285715</v>
      </c>
    </row>
    <row r="33" spans="1:13" ht="12.75">
      <c r="A33" s="42" t="s">
        <v>34</v>
      </c>
      <c r="B33" s="57"/>
      <c r="C33" s="1"/>
      <c r="D33" s="7"/>
      <c r="E33" s="50">
        <v>3.53</v>
      </c>
      <c r="F33" s="1">
        <v>2.621</v>
      </c>
      <c r="G33" s="65">
        <f t="shared" si="5"/>
        <v>7.424929178470255</v>
      </c>
      <c r="H33" s="57"/>
      <c r="I33" s="1"/>
      <c r="J33" s="7"/>
      <c r="K33" s="50">
        <f t="shared" si="1"/>
        <v>3.53</v>
      </c>
      <c r="L33" s="1">
        <f t="shared" si="2"/>
        <v>2.621</v>
      </c>
      <c r="M33" s="7">
        <f t="shared" si="3"/>
        <v>7.424929178470255</v>
      </c>
    </row>
    <row r="34" spans="1:13" ht="12.75">
      <c r="A34" s="42" t="s">
        <v>46</v>
      </c>
      <c r="B34" s="57">
        <v>3900.3</v>
      </c>
      <c r="C34" s="1">
        <v>591.016</v>
      </c>
      <c r="D34" s="7">
        <f>C34/B34*10</f>
        <v>1.515309078788811</v>
      </c>
      <c r="E34" s="50">
        <v>34494.05</v>
      </c>
      <c r="F34" s="1">
        <v>4215.608</v>
      </c>
      <c r="G34" s="65">
        <f t="shared" si="5"/>
        <v>1.2221261347971606</v>
      </c>
      <c r="H34" s="57">
        <v>7895.86</v>
      </c>
      <c r="I34" s="1">
        <v>429.405</v>
      </c>
      <c r="J34" s="7">
        <f>I34/H34*10</f>
        <v>0.5438356303176601</v>
      </c>
      <c r="K34" s="50">
        <f t="shared" si="1"/>
        <v>46290.21000000001</v>
      </c>
      <c r="L34" s="1">
        <f t="shared" si="2"/>
        <v>5236.0289999999995</v>
      </c>
      <c r="M34" s="7">
        <f t="shared" si="3"/>
        <v>1.1311309670014456</v>
      </c>
    </row>
    <row r="35" spans="1:13" ht="13.5" thickBot="1">
      <c r="A35" s="43" t="s">
        <v>56</v>
      </c>
      <c r="B35" s="58"/>
      <c r="C35" s="9"/>
      <c r="D35" s="11"/>
      <c r="E35" s="51">
        <v>112.7</v>
      </c>
      <c r="F35" s="9">
        <v>51.673</v>
      </c>
      <c r="G35" s="66">
        <f t="shared" si="5"/>
        <v>4.585004436557232</v>
      </c>
      <c r="H35" s="58"/>
      <c r="I35" s="9"/>
      <c r="J35" s="11"/>
      <c r="K35" s="51">
        <f t="shared" si="1"/>
        <v>112.7</v>
      </c>
      <c r="L35" s="9">
        <f t="shared" si="2"/>
        <v>51.673</v>
      </c>
      <c r="M35" s="11">
        <f t="shared" si="3"/>
        <v>4.585004436557232</v>
      </c>
    </row>
    <row r="36" spans="1:13" ht="12.75">
      <c r="A36" s="44" t="s">
        <v>83</v>
      </c>
      <c r="B36" s="56">
        <f>SUM(B37:B45)</f>
        <v>654.24</v>
      </c>
      <c r="C36" s="4">
        <f>SUM(C37:C45)</f>
        <v>137.883</v>
      </c>
      <c r="D36" s="5">
        <f>C36/B36*10</f>
        <v>2.1075293470286134</v>
      </c>
      <c r="E36" s="49">
        <f>SUM(E37:E45)</f>
        <v>4258.13</v>
      </c>
      <c r="F36" s="4">
        <f>SUM(F37:F45)</f>
        <v>1147.0609999999997</v>
      </c>
      <c r="G36" s="64">
        <f t="shared" si="5"/>
        <v>2.6938139511945374</v>
      </c>
      <c r="H36" s="56">
        <f>SUM(H37:H45)</f>
        <v>11661.279999999999</v>
      </c>
      <c r="I36" s="4">
        <f>SUM(I37:I45)</f>
        <v>705.701</v>
      </c>
      <c r="J36" s="5">
        <f>I36/H36*10</f>
        <v>0.6051659852091709</v>
      </c>
      <c r="K36" s="49">
        <f t="shared" si="1"/>
        <v>16573.649999999998</v>
      </c>
      <c r="L36" s="4">
        <f t="shared" si="2"/>
        <v>1990.6449999999998</v>
      </c>
      <c r="M36" s="5">
        <f t="shared" si="3"/>
        <v>1.201090284879915</v>
      </c>
    </row>
    <row r="37" spans="1:13" ht="12.75">
      <c r="A37" s="42" t="s">
        <v>0</v>
      </c>
      <c r="B37" s="57">
        <v>25.17</v>
      </c>
      <c r="C37" s="1">
        <v>11.244</v>
      </c>
      <c r="D37" s="7">
        <f>C37/B37*10</f>
        <v>4.467222884386174</v>
      </c>
      <c r="E37" s="50">
        <v>343.07</v>
      </c>
      <c r="F37" s="1">
        <v>63.114</v>
      </c>
      <c r="G37" s="65">
        <f t="shared" si="5"/>
        <v>1.8396828635555427</v>
      </c>
      <c r="H37" s="57"/>
      <c r="I37" s="1"/>
      <c r="J37" s="7"/>
      <c r="K37" s="50">
        <f t="shared" si="1"/>
        <v>368.24</v>
      </c>
      <c r="L37" s="1">
        <f t="shared" si="2"/>
        <v>74.358</v>
      </c>
      <c r="M37" s="7">
        <f t="shared" si="3"/>
        <v>2.0192809037584185</v>
      </c>
    </row>
    <row r="38" spans="1:13" ht="12.75">
      <c r="A38" s="42" t="s">
        <v>4</v>
      </c>
      <c r="B38" s="57"/>
      <c r="C38" s="1"/>
      <c r="D38" s="7"/>
      <c r="E38" s="50">
        <v>1.14</v>
      </c>
      <c r="F38" s="1">
        <v>0.787</v>
      </c>
      <c r="G38" s="65">
        <f t="shared" si="5"/>
        <v>6.903508771929825</v>
      </c>
      <c r="H38" s="57"/>
      <c r="I38" s="1"/>
      <c r="J38" s="7"/>
      <c r="K38" s="50">
        <f aca="true" t="shared" si="6" ref="K38:K69">B38+E38+H38</f>
        <v>1.14</v>
      </c>
      <c r="L38" s="1">
        <f aca="true" t="shared" si="7" ref="L38:L69">C38+F38+I38</f>
        <v>0.787</v>
      </c>
      <c r="M38" s="7">
        <f aca="true" t="shared" si="8" ref="M38:M68">L38/K38*10</f>
        <v>6.903508771929825</v>
      </c>
    </row>
    <row r="39" spans="1:13" ht="12.75">
      <c r="A39" s="42" t="s">
        <v>25</v>
      </c>
      <c r="B39" s="59"/>
      <c r="C39" s="3"/>
      <c r="D39" s="7"/>
      <c r="E39" s="50">
        <v>247.7</v>
      </c>
      <c r="F39" s="1">
        <v>96.815</v>
      </c>
      <c r="G39" s="65">
        <f t="shared" si="5"/>
        <v>3.908558740411788</v>
      </c>
      <c r="H39" s="57"/>
      <c r="I39" s="1"/>
      <c r="J39" s="7"/>
      <c r="K39" s="50">
        <f t="shared" si="6"/>
        <v>247.7</v>
      </c>
      <c r="L39" s="1">
        <f t="shared" si="7"/>
        <v>96.815</v>
      </c>
      <c r="M39" s="7">
        <f t="shared" si="8"/>
        <v>3.908558740411788</v>
      </c>
    </row>
    <row r="40" spans="1:13" ht="12.75">
      <c r="A40" s="42" t="s">
        <v>36</v>
      </c>
      <c r="B40" s="57"/>
      <c r="C40" s="1"/>
      <c r="D40" s="7"/>
      <c r="E40" s="50">
        <v>0.96</v>
      </c>
      <c r="F40" s="1">
        <v>0.758</v>
      </c>
      <c r="G40" s="65">
        <f t="shared" si="5"/>
        <v>7.895833333333334</v>
      </c>
      <c r="H40" s="57"/>
      <c r="I40" s="1"/>
      <c r="J40" s="7"/>
      <c r="K40" s="50">
        <f t="shared" si="6"/>
        <v>0.96</v>
      </c>
      <c r="L40" s="1">
        <f t="shared" si="7"/>
        <v>0.758</v>
      </c>
      <c r="M40" s="7">
        <f t="shared" si="8"/>
        <v>7.895833333333334</v>
      </c>
    </row>
    <row r="41" spans="1:13" ht="12.75">
      <c r="A41" s="42" t="s">
        <v>35</v>
      </c>
      <c r="B41" s="59"/>
      <c r="C41" s="3"/>
      <c r="D41" s="7"/>
      <c r="E41" s="50">
        <v>2.26</v>
      </c>
      <c r="F41" s="1">
        <v>1.783</v>
      </c>
      <c r="G41" s="65">
        <f t="shared" si="5"/>
        <v>7.889380530973452</v>
      </c>
      <c r="H41" s="57"/>
      <c r="I41" s="1"/>
      <c r="J41" s="7"/>
      <c r="K41" s="50">
        <f t="shared" si="6"/>
        <v>2.26</v>
      </c>
      <c r="L41" s="1">
        <f t="shared" si="7"/>
        <v>1.783</v>
      </c>
      <c r="M41" s="7">
        <f t="shared" si="8"/>
        <v>7.889380530973452</v>
      </c>
    </row>
    <row r="42" spans="1:13" ht="12.75">
      <c r="A42" s="42" t="s">
        <v>41</v>
      </c>
      <c r="B42" s="57">
        <v>359.21</v>
      </c>
      <c r="C42" s="1">
        <v>68.509</v>
      </c>
      <c r="D42" s="7">
        <f>C42/B42*10</f>
        <v>1.9072130508616132</v>
      </c>
      <c r="E42" s="50">
        <v>2692.93</v>
      </c>
      <c r="F42" s="1">
        <v>583.677</v>
      </c>
      <c r="G42" s="65">
        <f t="shared" si="5"/>
        <v>2.1674421540849558</v>
      </c>
      <c r="H42" s="57">
        <v>240</v>
      </c>
      <c r="I42" s="1">
        <v>19.68</v>
      </c>
      <c r="J42" s="7">
        <f>I42/H42*10</f>
        <v>0.8200000000000001</v>
      </c>
      <c r="K42" s="50">
        <f t="shared" si="6"/>
        <v>3292.14</v>
      </c>
      <c r="L42" s="1">
        <f t="shared" si="7"/>
        <v>671.866</v>
      </c>
      <c r="M42" s="7">
        <f t="shared" si="8"/>
        <v>2.0408184342099664</v>
      </c>
    </row>
    <row r="43" spans="1:13" ht="12.75">
      <c r="A43" s="42" t="s">
        <v>11</v>
      </c>
      <c r="B43" s="57">
        <v>99.76</v>
      </c>
      <c r="C43" s="1">
        <v>25.238</v>
      </c>
      <c r="D43" s="7">
        <f>C43/B43*10</f>
        <v>2.529871692060946</v>
      </c>
      <c r="E43" s="50">
        <v>509.25</v>
      </c>
      <c r="F43" s="1">
        <v>324.601</v>
      </c>
      <c r="G43" s="65">
        <f t="shared" si="5"/>
        <v>6.374099165439372</v>
      </c>
      <c r="H43" s="57">
        <v>6806.08</v>
      </c>
      <c r="I43" s="1">
        <v>526.716</v>
      </c>
      <c r="J43" s="7">
        <f>I43/H43*10</f>
        <v>0.7738904038741832</v>
      </c>
      <c r="K43" s="50">
        <f t="shared" si="6"/>
        <v>7415.09</v>
      </c>
      <c r="L43" s="1">
        <f t="shared" si="7"/>
        <v>876.5550000000001</v>
      </c>
      <c r="M43" s="7">
        <f t="shared" si="8"/>
        <v>1.182123210911803</v>
      </c>
    </row>
    <row r="44" spans="1:13" ht="12.75">
      <c r="A44" s="42" t="s">
        <v>59</v>
      </c>
      <c r="B44" s="57">
        <v>170.1</v>
      </c>
      <c r="C44" s="1">
        <v>32.892</v>
      </c>
      <c r="D44" s="7">
        <f>C44/B44*10</f>
        <v>1.9336860670194005</v>
      </c>
      <c r="E44" s="50">
        <v>457.07</v>
      </c>
      <c r="F44" s="1">
        <v>70.023</v>
      </c>
      <c r="G44" s="65">
        <f t="shared" si="5"/>
        <v>1.5319972870676262</v>
      </c>
      <c r="H44" s="57">
        <v>4615.2</v>
      </c>
      <c r="I44" s="1">
        <v>159.305</v>
      </c>
      <c r="J44" s="7">
        <f>I44/H44*10</f>
        <v>0.34517464031894607</v>
      </c>
      <c r="K44" s="50">
        <f t="shared" si="6"/>
        <v>5242.37</v>
      </c>
      <c r="L44" s="1">
        <f t="shared" si="7"/>
        <v>262.22</v>
      </c>
      <c r="M44" s="7">
        <f t="shared" si="8"/>
        <v>0.5001936147200599</v>
      </c>
    </row>
    <row r="45" spans="1:13" ht="13.5" thickBot="1">
      <c r="A45" s="43" t="s">
        <v>54</v>
      </c>
      <c r="B45" s="58"/>
      <c r="C45" s="9"/>
      <c r="D45" s="11"/>
      <c r="E45" s="51">
        <v>3.75</v>
      </c>
      <c r="F45" s="9">
        <v>5.503</v>
      </c>
      <c r="G45" s="66">
        <f t="shared" si="5"/>
        <v>14.674666666666667</v>
      </c>
      <c r="H45" s="58"/>
      <c r="I45" s="9"/>
      <c r="J45" s="11"/>
      <c r="K45" s="51">
        <f t="shared" si="6"/>
        <v>3.75</v>
      </c>
      <c r="L45" s="9">
        <f t="shared" si="7"/>
        <v>5.503</v>
      </c>
      <c r="M45" s="11">
        <f t="shared" si="8"/>
        <v>14.674666666666667</v>
      </c>
    </row>
    <row r="46" spans="1:13" ht="12.75">
      <c r="A46" s="41" t="s">
        <v>64</v>
      </c>
      <c r="B46" s="56">
        <f>SUM(B47:B58)</f>
        <v>1030.36</v>
      </c>
      <c r="C46" s="4">
        <f>SUM(C47:C58)</f>
        <v>155.983</v>
      </c>
      <c r="D46" s="5">
        <f>C46/B46*10</f>
        <v>1.5138689390116078</v>
      </c>
      <c r="E46" s="49">
        <f>SUM(E47:E58)</f>
        <v>2473.2500000000005</v>
      </c>
      <c r="F46" s="4">
        <f>SUM(F47:F58)</f>
        <v>962.928</v>
      </c>
      <c r="G46" s="64">
        <f t="shared" si="5"/>
        <v>3.8933710704538553</v>
      </c>
      <c r="H46" s="56">
        <f>SUM(H47:H58)</f>
        <v>1444.62</v>
      </c>
      <c r="I46" s="4">
        <f>SUM(I47:I58)</f>
        <v>143.122</v>
      </c>
      <c r="J46" s="5">
        <f>I46/H46*10</f>
        <v>0.9907242042890174</v>
      </c>
      <c r="K46" s="49">
        <f t="shared" si="6"/>
        <v>4948.2300000000005</v>
      </c>
      <c r="L46" s="4">
        <f t="shared" si="7"/>
        <v>1262.0330000000001</v>
      </c>
      <c r="M46" s="5">
        <f t="shared" si="8"/>
        <v>2.5504736036926334</v>
      </c>
    </row>
    <row r="47" spans="1:13" ht="12.75">
      <c r="A47" s="42" t="s">
        <v>24</v>
      </c>
      <c r="B47" s="57">
        <v>9.93</v>
      </c>
      <c r="C47" s="1">
        <v>3.942</v>
      </c>
      <c r="D47" s="7">
        <f>C47/B47*10</f>
        <v>3.9697885196374627</v>
      </c>
      <c r="E47" s="50">
        <v>413.97</v>
      </c>
      <c r="F47" s="1">
        <v>187.05</v>
      </c>
      <c r="G47" s="65">
        <f t="shared" si="5"/>
        <v>4.518443365461265</v>
      </c>
      <c r="H47" s="57"/>
      <c r="I47" s="1"/>
      <c r="J47" s="7"/>
      <c r="K47" s="50">
        <f t="shared" si="6"/>
        <v>423.90000000000003</v>
      </c>
      <c r="L47" s="1">
        <f t="shared" si="7"/>
        <v>190.99200000000002</v>
      </c>
      <c r="M47" s="7">
        <f t="shared" si="8"/>
        <v>4.505590941259731</v>
      </c>
    </row>
    <row r="48" spans="1:13" ht="12.75">
      <c r="A48" s="42" t="s">
        <v>27</v>
      </c>
      <c r="B48" s="57"/>
      <c r="C48" s="1"/>
      <c r="D48" s="7"/>
      <c r="E48" s="50">
        <v>4.51</v>
      </c>
      <c r="F48" s="1">
        <v>3.907</v>
      </c>
      <c r="G48" s="65">
        <f t="shared" si="5"/>
        <v>8.662971175166298</v>
      </c>
      <c r="H48" s="57"/>
      <c r="I48" s="1"/>
      <c r="J48" s="7"/>
      <c r="K48" s="50">
        <f t="shared" si="6"/>
        <v>4.51</v>
      </c>
      <c r="L48" s="1">
        <f t="shared" si="7"/>
        <v>3.907</v>
      </c>
      <c r="M48" s="7">
        <f t="shared" si="8"/>
        <v>8.662971175166298</v>
      </c>
    </row>
    <row r="49" spans="1:13" ht="12.75">
      <c r="A49" s="42" t="s">
        <v>29</v>
      </c>
      <c r="B49" s="57">
        <v>54.3</v>
      </c>
      <c r="C49" s="1">
        <v>14.813</v>
      </c>
      <c r="D49" s="7">
        <f>C49/B49*10</f>
        <v>2.7279926335174958</v>
      </c>
      <c r="E49" s="50">
        <v>736.85</v>
      </c>
      <c r="F49" s="1">
        <v>367.767</v>
      </c>
      <c r="G49" s="65">
        <f t="shared" si="5"/>
        <v>4.9910700956775464</v>
      </c>
      <c r="H49" s="57">
        <v>200.44</v>
      </c>
      <c r="I49" s="1">
        <v>37.897</v>
      </c>
      <c r="J49" s="7">
        <f>I49/H49*10</f>
        <v>1.8906904809419278</v>
      </c>
      <c r="K49" s="50">
        <f t="shared" si="6"/>
        <v>991.5899999999999</v>
      </c>
      <c r="L49" s="1">
        <f t="shared" si="7"/>
        <v>420.477</v>
      </c>
      <c r="M49" s="7">
        <f t="shared" si="8"/>
        <v>4.240432033400902</v>
      </c>
    </row>
    <row r="50" spans="1:13" ht="12.75">
      <c r="A50" s="42" t="s">
        <v>13</v>
      </c>
      <c r="B50" s="57">
        <v>9.45</v>
      </c>
      <c r="C50" s="1">
        <v>2.49</v>
      </c>
      <c r="D50" s="7">
        <f>C50/B50*10</f>
        <v>2.6349206349206353</v>
      </c>
      <c r="E50" s="50">
        <v>827.18</v>
      </c>
      <c r="F50" s="1">
        <v>250.77</v>
      </c>
      <c r="G50" s="65">
        <f t="shared" si="5"/>
        <v>3.0316255228608044</v>
      </c>
      <c r="H50" s="57">
        <v>48.95</v>
      </c>
      <c r="I50" s="1">
        <v>7.291</v>
      </c>
      <c r="J50" s="7">
        <f>I50/H50*10</f>
        <v>1.4894790602655772</v>
      </c>
      <c r="K50" s="50">
        <f t="shared" si="6"/>
        <v>885.58</v>
      </c>
      <c r="L50" s="1">
        <f t="shared" si="7"/>
        <v>260.55100000000004</v>
      </c>
      <c r="M50" s="7">
        <f t="shared" si="8"/>
        <v>2.9421509067503786</v>
      </c>
    </row>
    <row r="51" spans="1:13" ht="12.75">
      <c r="A51" s="42" t="s">
        <v>30</v>
      </c>
      <c r="B51" s="57"/>
      <c r="C51" s="1"/>
      <c r="D51" s="7"/>
      <c r="E51" s="50">
        <v>8.88</v>
      </c>
      <c r="F51" s="1">
        <v>8.317</v>
      </c>
      <c r="G51" s="65">
        <f t="shared" si="5"/>
        <v>9.36599099099099</v>
      </c>
      <c r="H51" s="57">
        <v>1195.23</v>
      </c>
      <c r="I51" s="1">
        <v>97.934</v>
      </c>
      <c r="J51" s="7">
        <f>I51/H51*10</f>
        <v>0.8193736770328723</v>
      </c>
      <c r="K51" s="50">
        <f t="shared" si="6"/>
        <v>1204.1100000000001</v>
      </c>
      <c r="L51" s="1">
        <f t="shared" si="7"/>
        <v>106.251</v>
      </c>
      <c r="M51" s="7">
        <f t="shared" si="8"/>
        <v>0.8824027705109998</v>
      </c>
    </row>
    <row r="52" spans="1:13" ht="12.75">
      <c r="A52" s="42" t="s">
        <v>38</v>
      </c>
      <c r="B52" s="57"/>
      <c r="C52" s="1"/>
      <c r="D52" s="7"/>
      <c r="E52" s="50">
        <v>172.8</v>
      </c>
      <c r="F52" s="1">
        <v>20.635</v>
      </c>
      <c r="G52" s="65">
        <f t="shared" si="5"/>
        <v>1.1941550925925926</v>
      </c>
      <c r="H52" s="57"/>
      <c r="I52" s="1"/>
      <c r="J52" s="7"/>
      <c r="K52" s="50">
        <f t="shared" si="6"/>
        <v>172.8</v>
      </c>
      <c r="L52" s="1">
        <f t="shared" si="7"/>
        <v>20.635</v>
      </c>
      <c r="M52" s="7">
        <f t="shared" si="8"/>
        <v>1.1941550925925926</v>
      </c>
    </row>
    <row r="53" spans="1:13" ht="12.75">
      <c r="A53" s="42" t="s">
        <v>43</v>
      </c>
      <c r="B53" s="57"/>
      <c r="C53" s="1"/>
      <c r="D53" s="7"/>
      <c r="E53" s="50">
        <v>2.07</v>
      </c>
      <c r="F53" s="1">
        <v>1.701</v>
      </c>
      <c r="G53" s="65">
        <f t="shared" si="5"/>
        <v>8.217391304347828</v>
      </c>
      <c r="H53" s="57"/>
      <c r="I53" s="1"/>
      <c r="J53" s="7"/>
      <c r="K53" s="50">
        <f t="shared" si="6"/>
        <v>2.07</v>
      </c>
      <c r="L53" s="1">
        <f t="shared" si="7"/>
        <v>1.701</v>
      </c>
      <c r="M53" s="7">
        <f t="shared" si="8"/>
        <v>8.217391304347828</v>
      </c>
    </row>
    <row r="54" spans="1:13" ht="12.75">
      <c r="A54" s="42" t="s">
        <v>48</v>
      </c>
      <c r="B54" s="57"/>
      <c r="C54" s="1"/>
      <c r="D54" s="7"/>
      <c r="E54" s="50">
        <v>8.07</v>
      </c>
      <c r="F54" s="1">
        <v>5.755</v>
      </c>
      <c r="G54" s="65">
        <f t="shared" si="5"/>
        <v>7.131350681536555</v>
      </c>
      <c r="H54" s="57"/>
      <c r="I54" s="1"/>
      <c r="J54" s="7"/>
      <c r="K54" s="50">
        <f t="shared" si="6"/>
        <v>8.07</v>
      </c>
      <c r="L54" s="1">
        <f t="shared" si="7"/>
        <v>5.755</v>
      </c>
      <c r="M54" s="7">
        <f t="shared" si="8"/>
        <v>7.131350681536555</v>
      </c>
    </row>
    <row r="55" spans="1:13" ht="12.75">
      <c r="A55" s="42" t="s">
        <v>52</v>
      </c>
      <c r="B55" s="57"/>
      <c r="C55" s="3"/>
      <c r="D55" s="7"/>
      <c r="E55" s="50">
        <v>1.23</v>
      </c>
      <c r="F55" s="1">
        <v>1.161</v>
      </c>
      <c r="G55" s="65">
        <f t="shared" si="5"/>
        <v>9.439024390243903</v>
      </c>
      <c r="H55" s="57"/>
      <c r="I55" s="1"/>
      <c r="J55" s="7"/>
      <c r="K55" s="50">
        <f t="shared" si="6"/>
        <v>1.23</v>
      </c>
      <c r="L55" s="1">
        <f t="shared" si="7"/>
        <v>1.161</v>
      </c>
      <c r="M55" s="7">
        <f t="shared" si="8"/>
        <v>9.439024390243903</v>
      </c>
    </row>
    <row r="56" spans="1:13" ht="12.75">
      <c r="A56" s="42" t="s">
        <v>55</v>
      </c>
      <c r="B56" s="57"/>
      <c r="C56" s="1"/>
      <c r="D56" s="7"/>
      <c r="E56" s="50">
        <v>29.17</v>
      </c>
      <c r="F56" s="1">
        <v>59.636</v>
      </c>
      <c r="G56" s="65">
        <f t="shared" si="5"/>
        <v>20.44429208090504</v>
      </c>
      <c r="H56" s="57"/>
      <c r="I56" s="1"/>
      <c r="J56" s="7"/>
      <c r="K56" s="50">
        <f t="shared" si="6"/>
        <v>29.17</v>
      </c>
      <c r="L56" s="1">
        <f t="shared" si="7"/>
        <v>59.636</v>
      </c>
      <c r="M56" s="7">
        <f t="shared" si="8"/>
        <v>20.44429208090504</v>
      </c>
    </row>
    <row r="57" spans="1:13" ht="12.75">
      <c r="A57" s="42" t="s">
        <v>53</v>
      </c>
      <c r="B57" s="57"/>
      <c r="C57" s="3"/>
      <c r="D57" s="7"/>
      <c r="E57" s="50">
        <v>8.27</v>
      </c>
      <c r="F57" s="1">
        <v>2.827</v>
      </c>
      <c r="G57" s="65">
        <f t="shared" si="5"/>
        <v>3.418379685610641</v>
      </c>
      <c r="H57" s="57"/>
      <c r="I57" s="1"/>
      <c r="J57" s="7"/>
      <c r="K57" s="50">
        <f t="shared" si="6"/>
        <v>8.27</v>
      </c>
      <c r="L57" s="1">
        <f t="shared" si="7"/>
        <v>2.827</v>
      </c>
      <c r="M57" s="7">
        <f t="shared" si="8"/>
        <v>3.418379685610641</v>
      </c>
    </row>
    <row r="58" spans="1:13" ht="13.5" thickBot="1">
      <c r="A58" s="43" t="s">
        <v>58</v>
      </c>
      <c r="B58" s="58">
        <v>956.68</v>
      </c>
      <c r="C58" s="9">
        <v>134.738</v>
      </c>
      <c r="D58" s="11">
        <f>C58/B58*10</f>
        <v>1.40839152067567</v>
      </c>
      <c r="E58" s="51">
        <v>260.25</v>
      </c>
      <c r="F58" s="9">
        <v>53.402</v>
      </c>
      <c r="G58" s="66">
        <f t="shared" si="5"/>
        <v>2.05195004803074</v>
      </c>
      <c r="H58" s="58"/>
      <c r="I58" s="9"/>
      <c r="J58" s="11"/>
      <c r="K58" s="51">
        <f t="shared" si="6"/>
        <v>1216.9299999999998</v>
      </c>
      <c r="L58" s="9">
        <f t="shared" si="7"/>
        <v>188.14</v>
      </c>
      <c r="M58" s="11">
        <f t="shared" si="8"/>
        <v>1.5460215460215463</v>
      </c>
    </row>
    <row r="59" spans="1:13" ht="12.75">
      <c r="A59" s="41" t="s">
        <v>69</v>
      </c>
      <c r="B59" s="56">
        <f>SUM(B60:B64)</f>
        <v>137.11</v>
      </c>
      <c r="C59" s="4">
        <f>SUM(C60:C64)</f>
        <v>36.741</v>
      </c>
      <c r="D59" s="5">
        <f>C59/B59*10</f>
        <v>2.679673255050689</v>
      </c>
      <c r="E59" s="49">
        <f>SUM(E60:E64)</f>
        <v>121.67</v>
      </c>
      <c r="F59" s="4">
        <f>SUM(F60:F64)</f>
        <v>25.587</v>
      </c>
      <c r="G59" s="64">
        <f t="shared" si="5"/>
        <v>2.10298347990466</v>
      </c>
      <c r="H59" s="56"/>
      <c r="I59" s="4"/>
      <c r="J59" s="5"/>
      <c r="K59" s="49">
        <f t="shared" si="6"/>
        <v>258.78000000000003</v>
      </c>
      <c r="L59" s="4">
        <f t="shared" si="7"/>
        <v>62.328</v>
      </c>
      <c r="M59" s="5">
        <f t="shared" si="8"/>
        <v>2.408532344076049</v>
      </c>
    </row>
    <row r="60" spans="1:13" ht="12.75">
      <c r="A60" s="42" t="s">
        <v>17</v>
      </c>
      <c r="B60" s="57"/>
      <c r="C60" s="1"/>
      <c r="D60" s="7"/>
      <c r="E60" s="50">
        <v>1.61</v>
      </c>
      <c r="F60" s="1">
        <v>1.061</v>
      </c>
      <c r="G60" s="65">
        <f t="shared" si="5"/>
        <v>6.590062111801242</v>
      </c>
      <c r="H60" s="57"/>
      <c r="I60" s="1"/>
      <c r="J60" s="7"/>
      <c r="K60" s="50">
        <f t="shared" si="6"/>
        <v>1.61</v>
      </c>
      <c r="L60" s="1">
        <f t="shared" si="7"/>
        <v>1.061</v>
      </c>
      <c r="M60" s="7">
        <f t="shared" si="8"/>
        <v>6.590062111801242</v>
      </c>
    </row>
    <row r="61" spans="1:13" ht="12.75">
      <c r="A61" s="42" t="s">
        <v>60</v>
      </c>
      <c r="B61" s="57"/>
      <c r="C61" s="1"/>
      <c r="D61" s="7"/>
      <c r="E61" s="50">
        <v>1.53</v>
      </c>
      <c r="F61" s="1">
        <v>1.817</v>
      </c>
      <c r="G61" s="65">
        <f t="shared" si="5"/>
        <v>11.875816993464053</v>
      </c>
      <c r="H61" s="57"/>
      <c r="I61" s="1"/>
      <c r="J61" s="7"/>
      <c r="K61" s="50">
        <f t="shared" si="6"/>
        <v>1.53</v>
      </c>
      <c r="L61" s="1">
        <f t="shared" si="7"/>
        <v>1.817</v>
      </c>
      <c r="M61" s="7">
        <f t="shared" si="8"/>
        <v>11.875816993464053</v>
      </c>
    </row>
    <row r="62" spans="1:13" ht="12.75">
      <c r="A62" s="42" t="s">
        <v>10</v>
      </c>
      <c r="B62" s="57">
        <v>17.82</v>
      </c>
      <c r="C62" s="1">
        <v>4.2</v>
      </c>
      <c r="D62" s="7">
        <f>C62/B62*10</f>
        <v>2.356902356902357</v>
      </c>
      <c r="E62" s="50"/>
      <c r="F62" s="1"/>
      <c r="G62" s="65"/>
      <c r="H62" s="57"/>
      <c r="I62" s="1"/>
      <c r="J62" s="7"/>
      <c r="K62" s="50">
        <f t="shared" si="6"/>
        <v>17.82</v>
      </c>
      <c r="L62" s="1">
        <f t="shared" si="7"/>
        <v>4.2</v>
      </c>
      <c r="M62" s="7">
        <f t="shared" si="8"/>
        <v>2.356902356902357</v>
      </c>
    </row>
    <row r="63" spans="1:13" ht="12.75">
      <c r="A63" s="42" t="s">
        <v>39</v>
      </c>
      <c r="B63" s="57"/>
      <c r="C63" s="1"/>
      <c r="D63" s="7"/>
      <c r="E63" s="50">
        <v>1.2</v>
      </c>
      <c r="F63" s="1">
        <v>0.54</v>
      </c>
      <c r="G63" s="65">
        <f aca="true" t="shared" si="9" ref="G63:G68">F63/E63*10</f>
        <v>4.500000000000001</v>
      </c>
      <c r="H63" s="57"/>
      <c r="I63" s="1"/>
      <c r="J63" s="7"/>
      <c r="K63" s="50">
        <f t="shared" si="6"/>
        <v>1.2</v>
      </c>
      <c r="L63" s="1">
        <f t="shared" si="7"/>
        <v>0.54</v>
      </c>
      <c r="M63" s="7">
        <f t="shared" si="8"/>
        <v>4.500000000000001</v>
      </c>
    </row>
    <row r="64" spans="1:13" ht="13.5" thickBot="1">
      <c r="A64" s="43" t="s">
        <v>51</v>
      </c>
      <c r="B64" s="58">
        <v>119.29</v>
      </c>
      <c r="C64" s="9">
        <v>32.541</v>
      </c>
      <c r="D64" s="11">
        <f>C64/B64*10</f>
        <v>2.7278900159275707</v>
      </c>
      <c r="E64" s="51">
        <v>117.33</v>
      </c>
      <c r="F64" s="9">
        <v>22.169</v>
      </c>
      <c r="G64" s="66">
        <f t="shared" si="9"/>
        <v>1.889457086849058</v>
      </c>
      <c r="H64" s="58"/>
      <c r="I64" s="9"/>
      <c r="J64" s="11"/>
      <c r="K64" s="51">
        <f t="shared" si="6"/>
        <v>236.62</v>
      </c>
      <c r="L64" s="9">
        <f t="shared" si="7"/>
        <v>54.709999999999994</v>
      </c>
      <c r="M64" s="11">
        <f t="shared" si="8"/>
        <v>2.3121460569689796</v>
      </c>
    </row>
    <row r="65" spans="1:13" ht="12.75">
      <c r="A65" s="41" t="s">
        <v>65</v>
      </c>
      <c r="B65" s="56">
        <f>SUM(B66:B68)</f>
        <v>2234.43</v>
      </c>
      <c r="C65" s="4">
        <f>SUM(C66:C68)</f>
        <v>601.865</v>
      </c>
      <c r="D65" s="5">
        <f>C65/B65*10</f>
        <v>2.693595234578842</v>
      </c>
      <c r="E65" s="49">
        <f>SUM(E66:E68)</f>
        <v>8095.860000000001</v>
      </c>
      <c r="F65" s="4">
        <f>SUM(F66:F68)</f>
        <v>2145.9730000000004</v>
      </c>
      <c r="G65" s="64">
        <f t="shared" si="9"/>
        <v>2.6507041870783343</v>
      </c>
      <c r="H65" s="56">
        <f>SUM(H66:H68)</f>
        <v>11960.2</v>
      </c>
      <c r="I65" s="4">
        <f>SUM(I66:I68)</f>
        <v>1034.675</v>
      </c>
      <c r="J65" s="5">
        <f>I65/H65*10</f>
        <v>0.8650984097255898</v>
      </c>
      <c r="K65" s="49">
        <f t="shared" si="6"/>
        <v>22290.49</v>
      </c>
      <c r="L65" s="4">
        <f t="shared" si="7"/>
        <v>3782.513000000001</v>
      </c>
      <c r="M65" s="5">
        <f t="shared" si="8"/>
        <v>1.6969178335693835</v>
      </c>
    </row>
    <row r="66" spans="1:13" ht="12.75">
      <c r="A66" s="42" t="s">
        <v>57</v>
      </c>
      <c r="B66" s="57">
        <v>2.44</v>
      </c>
      <c r="C66" s="1">
        <v>0.588</v>
      </c>
      <c r="D66" s="7">
        <f>C66/B66*10</f>
        <v>2.4098360655737707</v>
      </c>
      <c r="E66" s="50">
        <v>4190.42</v>
      </c>
      <c r="F66" s="1">
        <v>1316.036</v>
      </c>
      <c r="G66" s="65">
        <f t="shared" si="9"/>
        <v>3.1405825669026015</v>
      </c>
      <c r="H66" s="57">
        <v>3813.49</v>
      </c>
      <c r="I66" s="1">
        <v>355.193</v>
      </c>
      <c r="J66" s="7">
        <f>I66/H66*10</f>
        <v>0.9314119087764751</v>
      </c>
      <c r="K66" s="50">
        <f t="shared" si="6"/>
        <v>8006.349999999999</v>
      </c>
      <c r="L66" s="1">
        <f t="shared" si="7"/>
        <v>1671.817</v>
      </c>
      <c r="M66" s="7">
        <f t="shared" si="8"/>
        <v>2.0881138096635796</v>
      </c>
    </row>
    <row r="67" spans="1:13" ht="12.75">
      <c r="A67" s="42" t="s">
        <v>9</v>
      </c>
      <c r="B67" s="57">
        <v>2231.99</v>
      </c>
      <c r="C67" s="1">
        <v>601.277</v>
      </c>
      <c r="D67" s="7">
        <f>C67/B67*10</f>
        <v>2.693905438644439</v>
      </c>
      <c r="E67" s="50">
        <v>3881.43</v>
      </c>
      <c r="F67" s="1">
        <v>803.425</v>
      </c>
      <c r="G67" s="65">
        <f t="shared" si="9"/>
        <v>2.069920106764775</v>
      </c>
      <c r="H67" s="57">
        <v>8146.71</v>
      </c>
      <c r="I67" s="1">
        <v>679.482</v>
      </c>
      <c r="J67" s="7">
        <f>I67/H67*10</f>
        <v>0.8340569383223412</v>
      </c>
      <c r="K67" s="50">
        <f t="shared" si="6"/>
        <v>14260.130000000001</v>
      </c>
      <c r="L67" s="1">
        <f t="shared" si="7"/>
        <v>2084.184</v>
      </c>
      <c r="M67" s="7">
        <f t="shared" si="8"/>
        <v>1.4615462832386523</v>
      </c>
    </row>
    <row r="68" spans="1:13" ht="13.5" thickBot="1">
      <c r="A68" s="43" t="s">
        <v>37</v>
      </c>
      <c r="B68" s="58"/>
      <c r="C68" s="9"/>
      <c r="D68" s="11"/>
      <c r="E68" s="51">
        <v>24.01</v>
      </c>
      <c r="F68" s="9">
        <v>26.512</v>
      </c>
      <c r="G68" s="66">
        <f t="shared" si="9"/>
        <v>11.042065805914202</v>
      </c>
      <c r="H68" s="58"/>
      <c r="I68" s="9"/>
      <c r="J68" s="11"/>
      <c r="K68" s="51">
        <f t="shared" si="6"/>
        <v>24.01</v>
      </c>
      <c r="L68" s="9">
        <f t="shared" si="7"/>
        <v>26.512</v>
      </c>
      <c r="M68" s="11">
        <f t="shared" si="8"/>
        <v>11.042065805914202</v>
      </c>
    </row>
    <row r="69" spans="1:13" ht="12.75">
      <c r="A69" s="41" t="s">
        <v>66</v>
      </c>
      <c r="B69" s="56">
        <f>SUM(B70:B72)</f>
        <v>23.19</v>
      </c>
      <c r="C69" s="4">
        <f>SUM(C70:C72)</f>
        <v>7.028</v>
      </c>
      <c r="D69" s="5">
        <f aca="true" t="shared" si="10" ref="D69:D74">C69/B69*10</f>
        <v>3.0306166451056487</v>
      </c>
      <c r="E69" s="49">
        <f>SUM(E70:E72)</f>
        <v>490.03000000000003</v>
      </c>
      <c r="F69" s="4">
        <f>SUM(F70:F72)</f>
        <v>102.058</v>
      </c>
      <c r="G69" s="64">
        <f aca="true" t="shared" si="11" ref="G69:G75">F69/E69*10</f>
        <v>2.082688814970512</v>
      </c>
      <c r="H69" s="56">
        <f>SUM(H70:H72)</f>
        <v>2.13</v>
      </c>
      <c r="I69" s="4">
        <f>SUM(I70:I72)</f>
        <v>2.084</v>
      </c>
      <c r="J69" s="5">
        <f>I69/H69*10</f>
        <v>9.784037558685446</v>
      </c>
      <c r="K69" s="49">
        <f t="shared" si="6"/>
        <v>515.35</v>
      </c>
      <c r="L69" s="4">
        <f t="shared" si="7"/>
        <v>111.17000000000002</v>
      </c>
      <c r="M69" s="5">
        <f aca="true" t="shared" si="12" ref="M69:M75">L69/K69*10</f>
        <v>2.1571747356165716</v>
      </c>
    </row>
    <row r="70" spans="1:13" ht="12.75">
      <c r="A70" s="42" t="s">
        <v>1</v>
      </c>
      <c r="B70" s="57"/>
      <c r="C70" s="1"/>
      <c r="D70" s="7"/>
      <c r="E70" s="50"/>
      <c r="F70" s="1"/>
      <c r="G70" s="65"/>
      <c r="H70" s="57">
        <v>2.13</v>
      </c>
      <c r="I70" s="1">
        <v>2.084</v>
      </c>
      <c r="J70" s="7">
        <f>I70/H70*10</f>
        <v>9.784037558685446</v>
      </c>
      <c r="K70" s="50">
        <f aca="true" t="shared" si="13" ref="K70:K75">B70+E70+H70</f>
        <v>2.13</v>
      </c>
      <c r="L70" s="1">
        <f aca="true" t="shared" si="14" ref="L70:L75">C70+F70+I70</f>
        <v>2.084</v>
      </c>
      <c r="M70" s="7">
        <f t="shared" si="12"/>
        <v>9.784037558685446</v>
      </c>
    </row>
    <row r="71" spans="1:13" ht="12.75">
      <c r="A71" s="42" t="s">
        <v>7</v>
      </c>
      <c r="B71" s="57">
        <v>23.19</v>
      </c>
      <c r="C71" s="1">
        <v>7.028</v>
      </c>
      <c r="D71" s="7">
        <f t="shared" si="10"/>
        <v>3.0306166451056487</v>
      </c>
      <c r="E71" s="50">
        <v>489.12</v>
      </c>
      <c r="F71" s="1">
        <v>100.649</v>
      </c>
      <c r="G71" s="65">
        <f t="shared" si="11"/>
        <v>2.0577567877003595</v>
      </c>
      <c r="H71" s="57"/>
      <c r="I71" s="1"/>
      <c r="J71" s="7"/>
      <c r="K71" s="50">
        <f t="shared" si="13"/>
        <v>512.3100000000001</v>
      </c>
      <c r="L71" s="1">
        <f t="shared" si="14"/>
        <v>107.677</v>
      </c>
      <c r="M71" s="7">
        <f t="shared" si="12"/>
        <v>2.1017938357635026</v>
      </c>
    </row>
    <row r="72" spans="1:13" ht="13.5" thickBot="1">
      <c r="A72" s="45" t="s">
        <v>12</v>
      </c>
      <c r="B72" s="60"/>
      <c r="C72" s="12"/>
      <c r="D72" s="13"/>
      <c r="E72" s="52">
        <v>0.91</v>
      </c>
      <c r="F72" s="12">
        <v>1.409</v>
      </c>
      <c r="G72" s="67">
        <f t="shared" si="11"/>
        <v>15.483516483516484</v>
      </c>
      <c r="H72" s="60"/>
      <c r="I72" s="12"/>
      <c r="J72" s="13"/>
      <c r="K72" s="52">
        <f t="shared" si="13"/>
        <v>0.91</v>
      </c>
      <c r="L72" s="12">
        <f t="shared" si="14"/>
        <v>1.409</v>
      </c>
      <c r="M72" s="13">
        <f t="shared" si="12"/>
        <v>15.483516483516484</v>
      </c>
    </row>
    <row r="73" spans="1:13" ht="12.75">
      <c r="A73" s="41" t="s">
        <v>67</v>
      </c>
      <c r="B73" s="56">
        <f>SUM(B74:B75)</f>
        <v>28.08</v>
      </c>
      <c r="C73" s="4">
        <f>SUM(C74:C75)</f>
        <v>5.326</v>
      </c>
      <c r="D73" s="5">
        <f t="shared" si="10"/>
        <v>1.8967236467236468</v>
      </c>
      <c r="E73" s="49">
        <f>SUM(E74:E75)</f>
        <v>244.09</v>
      </c>
      <c r="F73" s="4">
        <f>SUM(F74:F75)</f>
        <v>112.313</v>
      </c>
      <c r="G73" s="64">
        <f t="shared" si="11"/>
        <v>4.601294604449179</v>
      </c>
      <c r="H73" s="56"/>
      <c r="I73" s="4"/>
      <c r="J73" s="5"/>
      <c r="K73" s="49">
        <f t="shared" si="13"/>
        <v>272.17</v>
      </c>
      <c r="L73" s="4">
        <f t="shared" si="14"/>
        <v>117.639</v>
      </c>
      <c r="M73" s="5">
        <f t="shared" si="12"/>
        <v>4.322261821655583</v>
      </c>
    </row>
    <row r="74" spans="1:13" ht="12.75">
      <c r="A74" s="42" t="s">
        <v>3</v>
      </c>
      <c r="B74" s="57">
        <v>28.08</v>
      </c>
      <c r="C74" s="1">
        <v>5.326</v>
      </c>
      <c r="D74" s="7">
        <f t="shared" si="10"/>
        <v>1.8967236467236468</v>
      </c>
      <c r="E74" s="50">
        <v>242.59</v>
      </c>
      <c r="F74" s="1">
        <v>111.397</v>
      </c>
      <c r="G74" s="65">
        <f t="shared" si="11"/>
        <v>4.591986479244817</v>
      </c>
      <c r="H74" s="57"/>
      <c r="I74" s="1"/>
      <c r="J74" s="7"/>
      <c r="K74" s="50">
        <f t="shared" si="13"/>
        <v>270.67</v>
      </c>
      <c r="L74" s="1">
        <f t="shared" si="14"/>
        <v>116.723</v>
      </c>
      <c r="M74" s="7">
        <f t="shared" si="12"/>
        <v>4.312373000332508</v>
      </c>
    </row>
    <row r="75" spans="1:13" ht="13.5" thickBot="1">
      <c r="A75" s="43" t="s">
        <v>42</v>
      </c>
      <c r="B75" s="58"/>
      <c r="C75" s="9"/>
      <c r="D75" s="11"/>
      <c r="E75" s="51">
        <v>1.5</v>
      </c>
      <c r="F75" s="9">
        <v>0.916</v>
      </c>
      <c r="G75" s="66">
        <f t="shared" si="11"/>
        <v>6.106666666666667</v>
      </c>
      <c r="H75" s="58"/>
      <c r="I75" s="9"/>
      <c r="J75" s="11"/>
      <c r="K75" s="51">
        <f t="shared" si="13"/>
        <v>1.5</v>
      </c>
      <c r="L75" s="9">
        <f t="shared" si="14"/>
        <v>0.916</v>
      </c>
      <c r="M75" s="11">
        <f t="shared" si="12"/>
        <v>6.106666666666667</v>
      </c>
    </row>
  </sheetData>
  <mergeCells count="6">
    <mergeCell ref="K3:M3"/>
    <mergeCell ref="A1:M1"/>
    <mergeCell ref="A4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:IV16384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149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>
      <c r="A2" s="38" t="s">
        <v>76</v>
      </c>
      <c r="B2" s="147" t="s">
        <v>72</v>
      </c>
      <c r="C2" s="147"/>
      <c r="D2" s="147"/>
      <c r="E2" s="147" t="s">
        <v>73</v>
      </c>
      <c r="F2" s="147"/>
      <c r="G2" s="147"/>
      <c r="H2" s="147" t="s">
        <v>74</v>
      </c>
      <c r="I2" s="147"/>
      <c r="J2" s="147"/>
      <c r="K2" s="147" t="s">
        <v>75</v>
      </c>
      <c r="L2" s="147"/>
      <c r="M2" s="148"/>
    </row>
    <row r="3" spans="1:13" ht="12.75">
      <c r="A3" s="154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</row>
    <row r="4" spans="1:13" ht="13.5" thickBot="1">
      <c r="A4" s="155"/>
      <c r="B4" s="22" t="s">
        <v>70</v>
      </c>
      <c r="C4" s="22" t="s">
        <v>71</v>
      </c>
      <c r="D4" s="22" t="s">
        <v>80</v>
      </c>
      <c r="E4" s="22" t="s">
        <v>70</v>
      </c>
      <c r="F4" s="22" t="s">
        <v>71</v>
      </c>
      <c r="G4" s="22" t="s">
        <v>80</v>
      </c>
      <c r="H4" s="22" t="s">
        <v>70</v>
      </c>
      <c r="I4" s="22" t="s">
        <v>71</v>
      </c>
      <c r="J4" s="22" t="s">
        <v>80</v>
      </c>
      <c r="K4" s="22" t="s">
        <v>70</v>
      </c>
      <c r="L4" s="22" t="s">
        <v>71</v>
      </c>
      <c r="M4" s="23" t="s">
        <v>80</v>
      </c>
    </row>
    <row r="5" spans="1:13" s="21" customFormat="1" ht="12.75">
      <c r="A5" s="14" t="s">
        <v>61</v>
      </c>
      <c r="B5" s="25">
        <f>B6+B29+B32+B38+B47+B49+B53+B56</f>
        <v>18346.79</v>
      </c>
      <c r="C5" s="25">
        <f>C6+C29+C32+C38+C47+C49+C53+C56</f>
        <v>3321.27</v>
      </c>
      <c r="D5" s="26">
        <f>C5/B5*10</f>
        <v>1.810273077742755</v>
      </c>
      <c r="E5" s="25">
        <f>E6+E29+E32+E38+E47+E49+E53+E56</f>
        <v>119990.88999999998</v>
      </c>
      <c r="F5" s="25">
        <f>F6+F29+F32+F38+F47+F49+F53+F56</f>
        <v>16231.989000000005</v>
      </c>
      <c r="G5" s="26">
        <f>F5/E5*10</f>
        <v>1.3527684476713198</v>
      </c>
      <c r="H5" s="25">
        <f>H6+H29+H32+H38+H47+H49+H53+H56</f>
        <v>208559.53000000003</v>
      </c>
      <c r="I5" s="25">
        <f>I6+I29+I32+I38+I47+I49+I53+I56</f>
        <v>11482.934000000003</v>
      </c>
      <c r="J5" s="26">
        <f>I5/H5*10</f>
        <v>0.5505830397680701</v>
      </c>
      <c r="K5" s="25">
        <f aca="true" t="shared" si="0" ref="K5:K36">B5+E5+H5</f>
        <v>346897.21</v>
      </c>
      <c r="L5" s="25">
        <f aca="true" t="shared" si="1" ref="L5:L36">C5+F5+I5</f>
        <v>31036.193000000007</v>
      </c>
      <c r="M5" s="27">
        <f>L5/K5*10</f>
        <v>0.894679810195072</v>
      </c>
    </row>
    <row r="6" spans="1:13" ht="12.75">
      <c r="A6" s="28" t="s">
        <v>63</v>
      </c>
      <c r="B6" s="29">
        <f>SUM(B7:B28)</f>
        <v>15633.72</v>
      </c>
      <c r="C6" s="29">
        <f>SUM(C7:C28)</f>
        <v>2753.897</v>
      </c>
      <c r="D6" s="30">
        <f aca="true" t="shared" si="2" ref="D6:D54">C6/B6*10</f>
        <v>1.7615110159322287</v>
      </c>
      <c r="E6" s="29">
        <f>SUM(E7:E28)</f>
        <v>106151.20999999999</v>
      </c>
      <c r="F6" s="29">
        <f>SUM(F7:F28)</f>
        <v>13294.695000000005</v>
      </c>
      <c r="G6" s="30">
        <f aca="true" t="shared" si="3" ref="G6:G57">F6/E6*10</f>
        <v>1.2524299063571678</v>
      </c>
      <c r="H6" s="29">
        <f>SUM(H7:H28)</f>
        <v>186946.22000000003</v>
      </c>
      <c r="I6" s="29">
        <f>SUM(I7:I28)</f>
        <v>9958.945000000003</v>
      </c>
      <c r="J6" s="30">
        <f aca="true" t="shared" si="4" ref="J6:J52">I6/H6*10</f>
        <v>0.5327171097655787</v>
      </c>
      <c r="K6" s="29">
        <f t="shared" si="0"/>
        <v>308731.15</v>
      </c>
      <c r="L6" s="29">
        <f t="shared" si="1"/>
        <v>26007.537000000008</v>
      </c>
      <c r="M6" s="31">
        <f aca="true" t="shared" si="5" ref="M6:M57">L6/K6*10</f>
        <v>0.842400807304349</v>
      </c>
    </row>
    <row r="7" spans="1:13" ht="12.75">
      <c r="A7" s="6" t="s">
        <v>2</v>
      </c>
      <c r="B7" s="1"/>
      <c r="C7" s="1"/>
      <c r="D7" s="2"/>
      <c r="E7" s="1">
        <v>1009.9</v>
      </c>
      <c r="F7" s="1">
        <v>131.947</v>
      </c>
      <c r="G7" s="2">
        <f t="shared" si="3"/>
        <v>1.3065353005248046</v>
      </c>
      <c r="H7" s="1">
        <v>1034.55</v>
      </c>
      <c r="I7" s="1">
        <v>65.502</v>
      </c>
      <c r="J7" s="2">
        <f t="shared" si="4"/>
        <v>0.6331448455850369</v>
      </c>
      <c r="K7" s="1">
        <f t="shared" si="0"/>
        <v>2044.4499999999998</v>
      </c>
      <c r="L7" s="1">
        <f t="shared" si="1"/>
        <v>197.449</v>
      </c>
      <c r="M7" s="7">
        <f t="shared" si="5"/>
        <v>0.9657805277703051</v>
      </c>
    </row>
    <row r="8" spans="1:13" ht="12.75">
      <c r="A8" s="6" t="s">
        <v>5</v>
      </c>
      <c r="B8" s="1">
        <v>71.48</v>
      </c>
      <c r="C8" s="1">
        <v>19.495</v>
      </c>
      <c r="D8" s="2">
        <f t="shared" si="2"/>
        <v>2.7273363178511474</v>
      </c>
      <c r="E8" s="1">
        <v>398.91</v>
      </c>
      <c r="F8" s="1">
        <v>64.778</v>
      </c>
      <c r="G8" s="2">
        <f t="shared" si="3"/>
        <v>1.6238750595372389</v>
      </c>
      <c r="H8" s="1"/>
      <c r="I8" s="1"/>
      <c r="J8" s="2"/>
      <c r="K8" s="1">
        <f t="shared" si="0"/>
        <v>470.39000000000004</v>
      </c>
      <c r="L8" s="1">
        <f t="shared" si="1"/>
        <v>84.27300000000001</v>
      </c>
      <c r="M8" s="7">
        <f t="shared" si="5"/>
        <v>1.7915559429409638</v>
      </c>
    </row>
    <row r="9" spans="1:13" ht="12.75">
      <c r="A9" s="6" t="s">
        <v>6</v>
      </c>
      <c r="B9" s="1"/>
      <c r="C9" s="1"/>
      <c r="D9" s="2"/>
      <c r="E9" s="1">
        <v>6.65</v>
      </c>
      <c r="F9" s="1">
        <v>2.398</v>
      </c>
      <c r="G9" s="2">
        <f t="shared" si="3"/>
        <v>3.606015037593985</v>
      </c>
      <c r="H9" s="1">
        <v>490</v>
      </c>
      <c r="I9" s="1">
        <v>33.784</v>
      </c>
      <c r="J9" s="2">
        <f t="shared" si="4"/>
        <v>0.6894693877551019</v>
      </c>
      <c r="K9" s="1">
        <f t="shared" si="0"/>
        <v>496.65</v>
      </c>
      <c r="L9" s="1">
        <f t="shared" si="1"/>
        <v>36.182</v>
      </c>
      <c r="M9" s="7">
        <f t="shared" si="5"/>
        <v>0.7285210913117891</v>
      </c>
    </row>
    <row r="10" spans="1:13" ht="12.75">
      <c r="A10" s="6" t="s">
        <v>14</v>
      </c>
      <c r="B10" s="1">
        <v>58.86</v>
      </c>
      <c r="C10" s="1">
        <v>10.217</v>
      </c>
      <c r="D10" s="2">
        <f t="shared" si="2"/>
        <v>1.7358137954468231</v>
      </c>
      <c r="E10" s="1">
        <v>20609.36</v>
      </c>
      <c r="F10" s="1">
        <v>1807.582</v>
      </c>
      <c r="G10" s="2">
        <f t="shared" si="3"/>
        <v>0.8770684776237593</v>
      </c>
      <c r="H10" s="1">
        <v>60155.18</v>
      </c>
      <c r="I10" s="1">
        <v>2597.583</v>
      </c>
      <c r="J10" s="2">
        <f t="shared" si="4"/>
        <v>0.4318136858704438</v>
      </c>
      <c r="K10" s="1">
        <f t="shared" si="0"/>
        <v>80823.4</v>
      </c>
      <c r="L10" s="1">
        <f t="shared" si="1"/>
        <v>4415.3820000000005</v>
      </c>
      <c r="M10" s="7">
        <f t="shared" si="5"/>
        <v>0.5462999576855219</v>
      </c>
    </row>
    <row r="11" spans="1:13" ht="12.75">
      <c r="A11" s="6" t="s">
        <v>15</v>
      </c>
      <c r="B11" s="1">
        <v>110.72</v>
      </c>
      <c r="C11" s="1">
        <v>23.439</v>
      </c>
      <c r="D11" s="2">
        <f t="shared" si="2"/>
        <v>2.116961705202312</v>
      </c>
      <c r="E11" s="1">
        <v>10365.52</v>
      </c>
      <c r="F11" s="1">
        <v>1776.643</v>
      </c>
      <c r="G11" s="2">
        <f t="shared" si="3"/>
        <v>1.7139931233551233</v>
      </c>
      <c r="H11" s="1">
        <v>83884.56</v>
      </c>
      <c r="I11" s="1">
        <v>5561.796</v>
      </c>
      <c r="J11" s="2">
        <f t="shared" si="4"/>
        <v>0.6630297637610545</v>
      </c>
      <c r="K11" s="1">
        <f t="shared" si="0"/>
        <v>94360.8</v>
      </c>
      <c r="L11" s="1">
        <f t="shared" si="1"/>
        <v>7361.878000000001</v>
      </c>
      <c r="M11" s="7">
        <f t="shared" si="5"/>
        <v>0.7801839323108749</v>
      </c>
    </row>
    <row r="12" spans="1:13" ht="12.75">
      <c r="A12" s="6" t="s">
        <v>16</v>
      </c>
      <c r="B12" s="1">
        <v>32.12</v>
      </c>
      <c r="C12" s="1">
        <v>7.228</v>
      </c>
      <c r="D12" s="2">
        <f t="shared" si="2"/>
        <v>2.2503113325031134</v>
      </c>
      <c r="E12" s="1">
        <v>61.88</v>
      </c>
      <c r="F12" s="1">
        <v>25.568</v>
      </c>
      <c r="G12" s="2">
        <f t="shared" si="3"/>
        <v>4.131868131868132</v>
      </c>
      <c r="H12" s="1"/>
      <c r="I12" s="1"/>
      <c r="J12" s="2"/>
      <c r="K12" s="1">
        <f t="shared" si="0"/>
        <v>94</v>
      </c>
      <c r="L12" s="1">
        <f t="shared" si="1"/>
        <v>32.796</v>
      </c>
      <c r="M12" s="7">
        <f t="shared" si="5"/>
        <v>3.488936170212766</v>
      </c>
    </row>
    <row r="13" spans="1:13" ht="12.75">
      <c r="A13" s="6" t="s">
        <v>18</v>
      </c>
      <c r="B13" s="1">
        <v>4184.7</v>
      </c>
      <c r="C13" s="1">
        <v>653.571</v>
      </c>
      <c r="D13" s="2">
        <f t="shared" si="2"/>
        <v>1.561810882500538</v>
      </c>
      <c r="E13" s="1">
        <v>508.36</v>
      </c>
      <c r="F13" s="1">
        <v>98.187</v>
      </c>
      <c r="G13" s="2">
        <f t="shared" si="3"/>
        <v>1.9314462192147297</v>
      </c>
      <c r="H13" s="1"/>
      <c r="I13" s="1"/>
      <c r="J13" s="2"/>
      <c r="K13" s="1">
        <f t="shared" si="0"/>
        <v>4693.0599999999995</v>
      </c>
      <c r="L13" s="1">
        <f t="shared" si="1"/>
        <v>751.758</v>
      </c>
      <c r="M13" s="7">
        <f t="shared" si="5"/>
        <v>1.6018503918552076</v>
      </c>
    </row>
    <row r="14" spans="1:13" ht="12.75">
      <c r="A14" s="6" t="s">
        <v>19</v>
      </c>
      <c r="B14" s="1"/>
      <c r="C14" s="1"/>
      <c r="D14" s="2"/>
      <c r="E14" s="1">
        <v>249.06</v>
      </c>
      <c r="F14" s="1">
        <v>461.555</v>
      </c>
      <c r="G14" s="2">
        <f t="shared" si="3"/>
        <v>18.531879868304827</v>
      </c>
      <c r="H14" s="1"/>
      <c r="I14" s="1"/>
      <c r="J14" s="2"/>
      <c r="K14" s="1">
        <f t="shared" si="0"/>
        <v>249.06</v>
      </c>
      <c r="L14" s="1">
        <f t="shared" si="1"/>
        <v>461.555</v>
      </c>
      <c r="M14" s="7">
        <f t="shared" si="5"/>
        <v>18.531879868304827</v>
      </c>
    </row>
    <row r="15" spans="1:13" ht="12.75">
      <c r="A15" s="6" t="s">
        <v>20</v>
      </c>
      <c r="B15" s="1">
        <v>1315.36</v>
      </c>
      <c r="C15" s="1">
        <v>303.474</v>
      </c>
      <c r="D15" s="2">
        <f t="shared" si="2"/>
        <v>2.3071554555406886</v>
      </c>
      <c r="E15" s="1">
        <v>194.94</v>
      </c>
      <c r="F15" s="1">
        <v>81.418</v>
      </c>
      <c r="G15" s="2">
        <f t="shared" si="3"/>
        <v>4.176567148866318</v>
      </c>
      <c r="H15" s="1">
        <v>6690.91</v>
      </c>
      <c r="I15" s="1">
        <v>384.224</v>
      </c>
      <c r="J15" s="2">
        <f t="shared" si="4"/>
        <v>0.5742477480641647</v>
      </c>
      <c r="K15" s="1">
        <f t="shared" si="0"/>
        <v>8201.21</v>
      </c>
      <c r="L15" s="1">
        <f t="shared" si="1"/>
        <v>769.116</v>
      </c>
      <c r="M15" s="7">
        <f t="shared" si="5"/>
        <v>0.9378079576062558</v>
      </c>
    </row>
    <row r="16" spans="1:13" ht="12.75">
      <c r="A16" s="6" t="s">
        <v>21</v>
      </c>
      <c r="B16" s="1">
        <v>9.59</v>
      </c>
      <c r="C16" s="1">
        <v>3.73</v>
      </c>
      <c r="D16" s="2">
        <f t="shared" si="2"/>
        <v>3.8894681960375395</v>
      </c>
      <c r="E16" s="1">
        <v>379.7</v>
      </c>
      <c r="F16" s="1">
        <v>282.528</v>
      </c>
      <c r="G16" s="2">
        <f t="shared" si="3"/>
        <v>7.440821701343166</v>
      </c>
      <c r="H16" s="1"/>
      <c r="I16" s="1"/>
      <c r="J16" s="2"/>
      <c r="K16" s="1">
        <f t="shared" si="0"/>
        <v>389.28999999999996</v>
      </c>
      <c r="L16" s="1">
        <f t="shared" si="1"/>
        <v>286.25800000000004</v>
      </c>
      <c r="M16" s="7">
        <f t="shared" si="5"/>
        <v>7.353335559608519</v>
      </c>
    </row>
    <row r="17" spans="1:13" ht="12.75">
      <c r="A17" s="6" t="s">
        <v>22</v>
      </c>
      <c r="B17" s="1">
        <v>475.12</v>
      </c>
      <c r="C17" s="1">
        <v>76.173</v>
      </c>
      <c r="D17" s="2">
        <f t="shared" si="2"/>
        <v>1.6032370769489812</v>
      </c>
      <c r="E17" s="1">
        <v>33116.83</v>
      </c>
      <c r="F17" s="1">
        <v>4528.616</v>
      </c>
      <c r="G17" s="2">
        <f t="shared" si="3"/>
        <v>1.3674666325249123</v>
      </c>
      <c r="H17" s="1">
        <v>1296.98</v>
      </c>
      <c r="I17" s="1">
        <v>65.537</v>
      </c>
      <c r="J17" s="2">
        <f t="shared" si="4"/>
        <v>0.5053046307576061</v>
      </c>
      <c r="K17" s="1">
        <f t="shared" si="0"/>
        <v>34888.93000000001</v>
      </c>
      <c r="L17" s="1">
        <f t="shared" si="1"/>
        <v>4670.326</v>
      </c>
      <c r="M17" s="7">
        <f t="shared" si="5"/>
        <v>1.3386268939746788</v>
      </c>
    </row>
    <row r="18" spans="1:13" ht="12.75">
      <c r="A18" s="6" t="s">
        <v>23</v>
      </c>
      <c r="B18" s="1"/>
      <c r="C18" s="1"/>
      <c r="D18" s="2"/>
      <c r="E18" s="1">
        <v>50.4</v>
      </c>
      <c r="F18" s="1">
        <v>6.831</v>
      </c>
      <c r="G18" s="2">
        <f t="shared" si="3"/>
        <v>1.355357142857143</v>
      </c>
      <c r="H18" s="1"/>
      <c r="I18" s="1"/>
      <c r="J18" s="2"/>
      <c r="K18" s="1">
        <f t="shared" si="0"/>
        <v>50.4</v>
      </c>
      <c r="L18" s="1">
        <f t="shared" si="1"/>
        <v>6.831</v>
      </c>
      <c r="M18" s="7">
        <f t="shared" si="5"/>
        <v>1.355357142857143</v>
      </c>
    </row>
    <row r="19" spans="1:13" ht="12.75">
      <c r="A19" s="6" t="s">
        <v>26</v>
      </c>
      <c r="B19" s="1">
        <v>7.2</v>
      </c>
      <c r="C19" s="1">
        <v>2.288</v>
      </c>
      <c r="D19" s="2">
        <f t="shared" si="2"/>
        <v>3.1777777777777776</v>
      </c>
      <c r="E19" s="1"/>
      <c r="F19" s="1"/>
      <c r="G19" s="2"/>
      <c r="H19" s="1"/>
      <c r="I19" s="1"/>
      <c r="J19" s="2"/>
      <c r="K19" s="1">
        <f t="shared" si="0"/>
        <v>7.2</v>
      </c>
      <c r="L19" s="1">
        <f t="shared" si="1"/>
        <v>2.288</v>
      </c>
      <c r="M19" s="7">
        <f t="shared" si="5"/>
        <v>3.1777777777777776</v>
      </c>
    </row>
    <row r="20" spans="1:13" ht="12.75">
      <c r="A20" s="6" t="s">
        <v>28</v>
      </c>
      <c r="B20" s="1">
        <v>0.72</v>
      </c>
      <c r="C20" s="1"/>
      <c r="D20" s="2">
        <f t="shared" si="2"/>
        <v>0</v>
      </c>
      <c r="E20" s="1">
        <v>135.47</v>
      </c>
      <c r="F20" s="1">
        <v>24.083</v>
      </c>
      <c r="G20" s="2">
        <f t="shared" si="3"/>
        <v>1.7777367682881817</v>
      </c>
      <c r="H20" s="1">
        <v>1520</v>
      </c>
      <c r="I20" s="1">
        <v>90.537</v>
      </c>
      <c r="J20" s="2">
        <f t="shared" si="4"/>
        <v>0.5956381578947368</v>
      </c>
      <c r="K20" s="1">
        <f t="shared" si="0"/>
        <v>1656.19</v>
      </c>
      <c r="L20" s="1">
        <f t="shared" si="1"/>
        <v>114.62</v>
      </c>
      <c r="M20" s="7">
        <f t="shared" si="5"/>
        <v>0.6920703542467954</v>
      </c>
    </row>
    <row r="21" spans="1:13" ht="12.75">
      <c r="A21" s="6" t="s">
        <v>32</v>
      </c>
      <c r="B21" s="1">
        <v>191.39</v>
      </c>
      <c r="C21" s="1">
        <v>15.572</v>
      </c>
      <c r="D21" s="2">
        <f t="shared" si="2"/>
        <v>0.8136266262605152</v>
      </c>
      <c r="E21" s="1">
        <v>525.84</v>
      </c>
      <c r="F21" s="1">
        <v>86.94</v>
      </c>
      <c r="G21" s="2">
        <f t="shared" si="3"/>
        <v>1.6533546325878592</v>
      </c>
      <c r="H21" s="1">
        <v>11744.03</v>
      </c>
      <c r="I21" s="1">
        <v>406.084</v>
      </c>
      <c r="J21" s="2">
        <f t="shared" si="4"/>
        <v>0.34577908946077285</v>
      </c>
      <c r="K21" s="1">
        <f t="shared" si="0"/>
        <v>12461.26</v>
      </c>
      <c r="L21" s="1">
        <f t="shared" si="1"/>
        <v>508.596</v>
      </c>
      <c r="M21" s="7">
        <f t="shared" si="5"/>
        <v>0.4081417127962983</v>
      </c>
    </row>
    <row r="22" spans="1:13" ht="12.75">
      <c r="A22" s="6" t="s">
        <v>33</v>
      </c>
      <c r="B22" s="1">
        <v>817.36</v>
      </c>
      <c r="C22" s="1">
        <v>142.411</v>
      </c>
      <c r="D22" s="2">
        <f t="shared" si="2"/>
        <v>1.742328961534697</v>
      </c>
      <c r="E22" s="1">
        <v>338.11</v>
      </c>
      <c r="F22" s="1">
        <v>166.349</v>
      </c>
      <c r="G22" s="2">
        <f t="shared" si="3"/>
        <v>4.919966874685753</v>
      </c>
      <c r="H22" s="1">
        <v>1374</v>
      </c>
      <c r="I22" s="1">
        <v>63.091</v>
      </c>
      <c r="J22" s="2">
        <f t="shared" si="4"/>
        <v>0.4591775836972344</v>
      </c>
      <c r="K22" s="1">
        <f t="shared" si="0"/>
        <v>2529.4700000000003</v>
      </c>
      <c r="L22" s="1">
        <f t="shared" si="1"/>
        <v>371.851</v>
      </c>
      <c r="M22" s="7">
        <f t="shared" si="5"/>
        <v>1.4700747587439265</v>
      </c>
    </row>
    <row r="23" spans="1:13" ht="12.75">
      <c r="A23" s="6" t="s">
        <v>40</v>
      </c>
      <c r="B23" s="1">
        <v>28.8</v>
      </c>
      <c r="C23" s="1">
        <v>10.492</v>
      </c>
      <c r="D23" s="2">
        <f t="shared" si="2"/>
        <v>3.643055555555556</v>
      </c>
      <c r="E23" s="1">
        <v>700.88</v>
      </c>
      <c r="F23" s="1">
        <v>122.249</v>
      </c>
      <c r="G23" s="2">
        <f t="shared" si="3"/>
        <v>1.7442215500513638</v>
      </c>
      <c r="H23" s="1"/>
      <c r="I23" s="1"/>
      <c r="J23" s="2"/>
      <c r="K23" s="1">
        <f t="shared" si="0"/>
        <v>729.68</v>
      </c>
      <c r="L23" s="1">
        <f t="shared" si="1"/>
        <v>132.74099999999999</v>
      </c>
      <c r="M23" s="7">
        <f t="shared" si="5"/>
        <v>1.8191673062164235</v>
      </c>
    </row>
    <row r="24" spans="1:13" ht="12.75">
      <c r="A24" s="6" t="s">
        <v>44</v>
      </c>
      <c r="B24" s="1">
        <v>12.6</v>
      </c>
      <c r="C24" s="1">
        <v>2.311</v>
      </c>
      <c r="D24" s="2">
        <f t="shared" si="2"/>
        <v>1.8341269841269843</v>
      </c>
      <c r="E24" s="1">
        <v>9739.95</v>
      </c>
      <c r="F24" s="1">
        <v>1277.004</v>
      </c>
      <c r="G24" s="2">
        <f t="shared" si="3"/>
        <v>1.3110991329524277</v>
      </c>
      <c r="H24" s="1">
        <v>1496.65</v>
      </c>
      <c r="I24" s="1">
        <v>68.918</v>
      </c>
      <c r="J24" s="2">
        <f t="shared" si="4"/>
        <v>0.4604817425583804</v>
      </c>
      <c r="K24" s="1">
        <f t="shared" si="0"/>
        <v>11249.2</v>
      </c>
      <c r="L24" s="1">
        <f t="shared" si="1"/>
        <v>1348.2329999999997</v>
      </c>
      <c r="M24" s="7">
        <f t="shared" si="5"/>
        <v>1.198514561035451</v>
      </c>
    </row>
    <row r="25" spans="1:13" ht="12.75">
      <c r="A25" s="6" t="s">
        <v>45</v>
      </c>
      <c r="B25" s="1">
        <v>94.51</v>
      </c>
      <c r="C25" s="1">
        <v>13.506</v>
      </c>
      <c r="D25" s="2">
        <f t="shared" si="2"/>
        <v>1.4290551264416462</v>
      </c>
      <c r="E25" s="1">
        <v>872.45</v>
      </c>
      <c r="F25" s="1">
        <v>135.53</v>
      </c>
      <c r="G25" s="2">
        <f t="shared" si="3"/>
        <v>1.553441457963207</v>
      </c>
      <c r="H25" s="1">
        <v>59</v>
      </c>
      <c r="I25" s="1">
        <v>2.396</v>
      </c>
      <c r="J25" s="2">
        <f t="shared" si="4"/>
        <v>0.40610169491525416</v>
      </c>
      <c r="K25" s="1">
        <f t="shared" si="0"/>
        <v>1025.96</v>
      </c>
      <c r="L25" s="1">
        <f t="shared" si="1"/>
        <v>151.432</v>
      </c>
      <c r="M25" s="7">
        <f t="shared" si="5"/>
        <v>1.4760029630784823</v>
      </c>
    </row>
    <row r="26" spans="1:13" ht="12.75">
      <c r="A26" s="6" t="s">
        <v>47</v>
      </c>
      <c r="B26" s="1">
        <v>8184.61</v>
      </c>
      <c r="C26" s="1">
        <v>1463.952</v>
      </c>
      <c r="D26" s="2">
        <f t="shared" si="2"/>
        <v>1.7886643346475886</v>
      </c>
      <c r="E26" s="1">
        <v>2455.45</v>
      </c>
      <c r="F26" s="1">
        <v>461.226</v>
      </c>
      <c r="G26" s="2">
        <f t="shared" si="3"/>
        <v>1.878376672300393</v>
      </c>
      <c r="H26" s="1"/>
      <c r="I26" s="1"/>
      <c r="J26" s="2"/>
      <c r="K26" s="1">
        <f t="shared" si="0"/>
        <v>10640.06</v>
      </c>
      <c r="L26" s="1">
        <f t="shared" si="1"/>
        <v>1925.1779999999999</v>
      </c>
      <c r="M26" s="7">
        <f t="shared" si="5"/>
        <v>1.809367616348028</v>
      </c>
    </row>
    <row r="27" spans="1:13" ht="12.75">
      <c r="A27" s="6" t="s">
        <v>49</v>
      </c>
      <c r="B27" s="1"/>
      <c r="C27" s="1"/>
      <c r="D27" s="2"/>
      <c r="E27" s="1">
        <v>1728</v>
      </c>
      <c r="F27" s="1">
        <v>78.315</v>
      </c>
      <c r="G27" s="2">
        <f t="shared" si="3"/>
        <v>0.45321180555555557</v>
      </c>
      <c r="H27" s="1"/>
      <c r="I27" s="1"/>
      <c r="J27" s="2"/>
      <c r="K27" s="1">
        <f t="shared" si="0"/>
        <v>1728</v>
      </c>
      <c r="L27" s="1">
        <f t="shared" si="1"/>
        <v>78.315</v>
      </c>
      <c r="M27" s="7">
        <f t="shared" si="5"/>
        <v>0.45321180555555557</v>
      </c>
    </row>
    <row r="28" spans="1:13" ht="13.5" thickBot="1">
      <c r="A28" s="8" t="s">
        <v>50</v>
      </c>
      <c r="B28" s="9">
        <v>38.58</v>
      </c>
      <c r="C28" s="9">
        <v>6.038</v>
      </c>
      <c r="D28" s="10">
        <f t="shared" si="2"/>
        <v>1.5650596163815451</v>
      </c>
      <c r="E28" s="9">
        <v>22703.55</v>
      </c>
      <c r="F28" s="9">
        <v>1674.948</v>
      </c>
      <c r="G28" s="10">
        <f t="shared" si="3"/>
        <v>0.7377471805070134</v>
      </c>
      <c r="H28" s="9">
        <v>17200.36</v>
      </c>
      <c r="I28" s="9">
        <v>619.493</v>
      </c>
      <c r="J28" s="10">
        <f t="shared" si="4"/>
        <v>0.3601628105458258</v>
      </c>
      <c r="K28" s="9">
        <f t="shared" si="0"/>
        <v>39942.490000000005</v>
      </c>
      <c r="L28" s="9">
        <f t="shared" si="1"/>
        <v>2300.4790000000003</v>
      </c>
      <c r="M28" s="11">
        <f t="shared" si="5"/>
        <v>0.5759478189767337</v>
      </c>
    </row>
    <row r="29" spans="1:13" s="21" customFormat="1" ht="12.75">
      <c r="A29" s="14" t="s">
        <v>68</v>
      </c>
      <c r="B29" s="32">
        <f>SUM(B30:B31)</f>
        <v>762.38</v>
      </c>
      <c r="C29" s="32">
        <f>SUM(C30:C31)</f>
        <v>84.179</v>
      </c>
      <c r="D29" s="33">
        <f t="shared" si="2"/>
        <v>1.1041606547915737</v>
      </c>
      <c r="E29" s="32">
        <f>SUM(E30:E31)</f>
        <v>6588.81</v>
      </c>
      <c r="F29" s="32">
        <f>SUM(F30:F31)</f>
        <v>882.415</v>
      </c>
      <c r="G29" s="33">
        <f t="shared" si="3"/>
        <v>1.3392630839256254</v>
      </c>
      <c r="H29" s="32">
        <f>SUM(H30:H31)</f>
        <v>3782.14</v>
      </c>
      <c r="I29" s="32">
        <f>SUM(I30:I31)</f>
        <v>162.692</v>
      </c>
      <c r="J29" s="33">
        <f t="shared" si="4"/>
        <v>0.43015858746635505</v>
      </c>
      <c r="K29" s="32">
        <f t="shared" si="0"/>
        <v>11133.33</v>
      </c>
      <c r="L29" s="32">
        <f t="shared" si="1"/>
        <v>1129.286</v>
      </c>
      <c r="M29" s="34">
        <f t="shared" si="5"/>
        <v>1.0143290462063013</v>
      </c>
    </row>
    <row r="30" spans="1:13" ht="12.75">
      <c r="A30" s="6" t="s">
        <v>8</v>
      </c>
      <c r="B30" s="29"/>
      <c r="C30" s="29"/>
      <c r="D30" s="30"/>
      <c r="E30" s="29">
        <v>694.8</v>
      </c>
      <c r="F30" s="29">
        <v>132.958</v>
      </c>
      <c r="G30" s="30">
        <f t="shared" si="3"/>
        <v>1.9136154289004033</v>
      </c>
      <c r="H30" s="29"/>
      <c r="I30" s="29"/>
      <c r="J30" s="30"/>
      <c r="K30" s="29">
        <f t="shared" si="0"/>
        <v>694.8</v>
      </c>
      <c r="L30" s="29">
        <f t="shared" si="1"/>
        <v>132.958</v>
      </c>
      <c r="M30" s="31">
        <f t="shared" si="5"/>
        <v>1.9136154289004033</v>
      </c>
    </row>
    <row r="31" spans="1:13" ht="13.5" thickBot="1">
      <c r="A31" s="8" t="s">
        <v>46</v>
      </c>
      <c r="B31" s="35">
        <v>762.38</v>
      </c>
      <c r="C31" s="35">
        <v>84.179</v>
      </c>
      <c r="D31" s="36">
        <f t="shared" si="2"/>
        <v>1.1041606547915737</v>
      </c>
      <c r="E31" s="35">
        <v>5894.01</v>
      </c>
      <c r="F31" s="35">
        <v>749.457</v>
      </c>
      <c r="G31" s="36">
        <f t="shared" si="3"/>
        <v>1.2715570553833468</v>
      </c>
      <c r="H31" s="35">
        <v>3782.14</v>
      </c>
      <c r="I31" s="35">
        <v>162.692</v>
      </c>
      <c r="J31" s="36">
        <f t="shared" si="4"/>
        <v>0.43015858746635505</v>
      </c>
      <c r="K31" s="35">
        <f t="shared" si="0"/>
        <v>10438.53</v>
      </c>
      <c r="L31" s="35">
        <f t="shared" si="1"/>
        <v>996.328</v>
      </c>
      <c r="M31" s="37">
        <f t="shared" si="5"/>
        <v>0.9544715587348027</v>
      </c>
    </row>
    <row r="32" spans="1:13" s="21" customFormat="1" ht="12.75">
      <c r="A32" s="24" t="s">
        <v>83</v>
      </c>
      <c r="B32" s="32">
        <f>SUM(B33:B37)</f>
        <v>229.4</v>
      </c>
      <c r="C32" s="32">
        <f>SUM(C33:C37)</f>
        <v>48.722</v>
      </c>
      <c r="D32" s="33">
        <f t="shared" si="2"/>
        <v>2.1238884045335658</v>
      </c>
      <c r="E32" s="32">
        <f>SUM(E33:E37)</f>
        <v>1722.94</v>
      </c>
      <c r="F32" s="32">
        <f>SUM(F33:F37)</f>
        <v>495.269</v>
      </c>
      <c r="G32" s="33">
        <f t="shared" si="3"/>
        <v>2.8745574425110565</v>
      </c>
      <c r="H32" s="32">
        <f>SUM(H33:H37)</f>
        <v>5497.59</v>
      </c>
      <c r="I32" s="32">
        <f>SUM(I33:I37)</f>
        <v>378.672</v>
      </c>
      <c r="J32" s="33">
        <f t="shared" si="4"/>
        <v>0.6887963634974598</v>
      </c>
      <c r="K32" s="32">
        <f t="shared" si="0"/>
        <v>7449.93</v>
      </c>
      <c r="L32" s="32">
        <f t="shared" si="1"/>
        <v>922.663</v>
      </c>
      <c r="M32" s="34">
        <f t="shared" si="5"/>
        <v>1.2384854622795114</v>
      </c>
    </row>
    <row r="33" spans="1:13" ht="12.75">
      <c r="A33" s="6" t="s">
        <v>0</v>
      </c>
      <c r="B33" s="29"/>
      <c r="C33" s="29"/>
      <c r="D33" s="30"/>
      <c r="E33" s="29">
        <v>50.85</v>
      </c>
      <c r="F33" s="29">
        <v>10.149</v>
      </c>
      <c r="G33" s="30">
        <f t="shared" si="3"/>
        <v>1.9958702064896752</v>
      </c>
      <c r="H33" s="29"/>
      <c r="I33" s="29"/>
      <c r="J33" s="30"/>
      <c r="K33" s="29">
        <f t="shared" si="0"/>
        <v>50.85</v>
      </c>
      <c r="L33" s="29">
        <f t="shared" si="1"/>
        <v>10.149</v>
      </c>
      <c r="M33" s="31">
        <f t="shared" si="5"/>
        <v>1.9958702064896752</v>
      </c>
    </row>
    <row r="34" spans="1:13" ht="12.75">
      <c r="A34" s="6" t="s">
        <v>11</v>
      </c>
      <c r="B34" s="29">
        <v>29.6</v>
      </c>
      <c r="C34" s="29">
        <v>8.818</v>
      </c>
      <c r="D34" s="30">
        <f t="shared" si="2"/>
        <v>2.9790540540540538</v>
      </c>
      <c r="E34" s="29">
        <v>679.82</v>
      </c>
      <c r="F34" s="29">
        <v>248.79</v>
      </c>
      <c r="G34" s="30">
        <f t="shared" si="3"/>
        <v>3.6596452002000524</v>
      </c>
      <c r="H34" s="29">
        <v>4997.59</v>
      </c>
      <c r="I34" s="29">
        <v>358.672</v>
      </c>
      <c r="J34" s="30">
        <f t="shared" si="4"/>
        <v>0.7176899265445945</v>
      </c>
      <c r="K34" s="29">
        <f t="shared" si="0"/>
        <v>5707.01</v>
      </c>
      <c r="L34" s="29">
        <f t="shared" si="1"/>
        <v>616.28</v>
      </c>
      <c r="M34" s="31">
        <f t="shared" si="5"/>
        <v>1.0798649380323495</v>
      </c>
    </row>
    <row r="35" spans="1:13" ht="12.75">
      <c r="A35" s="6" t="s">
        <v>25</v>
      </c>
      <c r="B35" s="29"/>
      <c r="C35" s="29"/>
      <c r="D35" s="30"/>
      <c r="E35" s="29">
        <v>68.41</v>
      </c>
      <c r="F35" s="29">
        <v>14.148</v>
      </c>
      <c r="G35" s="30">
        <f t="shared" si="3"/>
        <v>2.068118696097062</v>
      </c>
      <c r="H35" s="29"/>
      <c r="I35" s="29"/>
      <c r="J35" s="30"/>
      <c r="K35" s="29">
        <f t="shared" si="0"/>
        <v>68.41</v>
      </c>
      <c r="L35" s="29">
        <f t="shared" si="1"/>
        <v>14.148</v>
      </c>
      <c r="M35" s="31">
        <f t="shared" si="5"/>
        <v>2.068118696097062</v>
      </c>
    </row>
    <row r="36" spans="1:13" ht="12.75">
      <c r="A36" s="6" t="s">
        <v>41</v>
      </c>
      <c r="B36" s="29">
        <v>199.8</v>
      </c>
      <c r="C36" s="29">
        <v>39.904</v>
      </c>
      <c r="D36" s="30">
        <f t="shared" si="2"/>
        <v>1.9971971971971971</v>
      </c>
      <c r="E36" s="29">
        <v>887.35</v>
      </c>
      <c r="F36" s="29">
        <v>210.827</v>
      </c>
      <c r="G36" s="30">
        <f t="shared" si="3"/>
        <v>2.375917056403899</v>
      </c>
      <c r="H36" s="29"/>
      <c r="I36" s="29"/>
      <c r="J36" s="30"/>
      <c r="K36" s="29">
        <f t="shared" si="0"/>
        <v>1087.15</v>
      </c>
      <c r="L36" s="29">
        <f t="shared" si="1"/>
        <v>250.731</v>
      </c>
      <c r="M36" s="31">
        <f t="shared" si="5"/>
        <v>2.3063146759876743</v>
      </c>
    </row>
    <row r="37" spans="1:13" ht="13.5" thickBot="1">
      <c r="A37" s="8" t="s">
        <v>59</v>
      </c>
      <c r="B37" s="35"/>
      <c r="C37" s="35"/>
      <c r="D37" s="36"/>
      <c r="E37" s="35">
        <v>36.51</v>
      </c>
      <c r="F37" s="35">
        <v>11.355</v>
      </c>
      <c r="G37" s="36">
        <f t="shared" si="3"/>
        <v>3.1101068200493023</v>
      </c>
      <c r="H37" s="35">
        <v>500</v>
      </c>
      <c r="I37" s="35">
        <v>20</v>
      </c>
      <c r="J37" s="36">
        <f t="shared" si="4"/>
        <v>0.4</v>
      </c>
      <c r="K37" s="35">
        <f aca="true" t="shared" si="6" ref="K37:K57">B37+E37+H37</f>
        <v>536.51</v>
      </c>
      <c r="L37" s="35">
        <f aca="true" t="shared" si="7" ref="L37:L57">C37+F37+I37</f>
        <v>31.355</v>
      </c>
      <c r="M37" s="37">
        <f t="shared" si="5"/>
        <v>0.5844252670034109</v>
      </c>
    </row>
    <row r="38" spans="1:13" s="21" customFormat="1" ht="12.75">
      <c r="A38" s="14" t="s">
        <v>64</v>
      </c>
      <c r="B38" s="32">
        <f>SUM(B39:B46)</f>
        <v>263.9</v>
      </c>
      <c r="C38" s="32">
        <f>SUM(C39:C46)</f>
        <v>45.627</v>
      </c>
      <c r="D38" s="33">
        <f t="shared" si="2"/>
        <v>1.728950359984843</v>
      </c>
      <c r="E38" s="32">
        <f>SUM(E39:E46)</f>
        <v>1140.62</v>
      </c>
      <c r="F38" s="32">
        <f>SUM(F39:F46)</f>
        <v>353.93499999999995</v>
      </c>
      <c r="G38" s="33">
        <f t="shared" si="3"/>
        <v>3.1030053830372957</v>
      </c>
      <c r="H38" s="32">
        <f>SUM(H39:H46)</f>
        <v>2993.5</v>
      </c>
      <c r="I38" s="32">
        <f>SUM(I39:I46)</f>
        <v>192.74999999999997</v>
      </c>
      <c r="J38" s="33">
        <f t="shared" si="4"/>
        <v>0.6438951060631368</v>
      </c>
      <c r="K38" s="32">
        <f t="shared" si="6"/>
        <v>4398.02</v>
      </c>
      <c r="L38" s="32">
        <f t="shared" si="7"/>
        <v>592.3119999999999</v>
      </c>
      <c r="M38" s="34">
        <f t="shared" si="5"/>
        <v>1.3467696827208604</v>
      </c>
    </row>
    <row r="39" spans="1:13" ht="12.75">
      <c r="A39" s="6" t="s">
        <v>13</v>
      </c>
      <c r="B39" s="29">
        <v>10.44</v>
      </c>
      <c r="C39" s="29">
        <v>3.108</v>
      </c>
      <c r="D39" s="30">
        <f t="shared" si="2"/>
        <v>2.9770114942528734</v>
      </c>
      <c r="E39" s="29">
        <v>688.61</v>
      </c>
      <c r="F39" s="29">
        <v>143.606</v>
      </c>
      <c r="G39" s="30">
        <f t="shared" si="3"/>
        <v>2.0854474956797024</v>
      </c>
      <c r="H39" s="29">
        <v>1299.45</v>
      </c>
      <c r="I39" s="29">
        <v>65.314</v>
      </c>
      <c r="J39" s="30">
        <f t="shared" si="4"/>
        <v>0.5026280349378582</v>
      </c>
      <c r="K39" s="29">
        <f t="shared" si="6"/>
        <v>1998.5</v>
      </c>
      <c r="L39" s="29">
        <f t="shared" si="7"/>
        <v>212.028</v>
      </c>
      <c r="M39" s="31">
        <f t="shared" si="5"/>
        <v>1.0609357017763323</v>
      </c>
    </row>
    <row r="40" spans="1:13" ht="12.75">
      <c r="A40" s="6" t="s">
        <v>24</v>
      </c>
      <c r="B40" s="29"/>
      <c r="C40" s="29"/>
      <c r="D40" s="30"/>
      <c r="E40" s="29">
        <v>4.4</v>
      </c>
      <c r="F40" s="29">
        <v>0.594</v>
      </c>
      <c r="G40" s="30">
        <f t="shared" si="3"/>
        <v>1.3499999999999999</v>
      </c>
      <c r="H40" s="29"/>
      <c r="I40" s="29"/>
      <c r="J40" s="30"/>
      <c r="K40" s="29">
        <f t="shared" si="6"/>
        <v>4.4</v>
      </c>
      <c r="L40" s="29">
        <f t="shared" si="7"/>
        <v>0.594</v>
      </c>
      <c r="M40" s="31">
        <f t="shared" si="5"/>
        <v>1.3499999999999999</v>
      </c>
    </row>
    <row r="41" spans="1:13" ht="12.75">
      <c r="A41" s="6" t="s">
        <v>27</v>
      </c>
      <c r="B41" s="29"/>
      <c r="C41" s="29"/>
      <c r="D41" s="30"/>
      <c r="E41" s="29">
        <v>73.05</v>
      </c>
      <c r="F41" s="29">
        <v>17.568</v>
      </c>
      <c r="G41" s="30">
        <f t="shared" si="3"/>
        <v>2.4049281314168383</v>
      </c>
      <c r="H41" s="29"/>
      <c r="I41" s="29"/>
      <c r="J41" s="30"/>
      <c r="K41" s="29">
        <f t="shared" si="6"/>
        <v>73.05</v>
      </c>
      <c r="L41" s="29">
        <f t="shared" si="7"/>
        <v>17.568</v>
      </c>
      <c r="M41" s="31">
        <f t="shared" si="5"/>
        <v>2.4049281314168383</v>
      </c>
    </row>
    <row r="42" spans="1:13" ht="12.75">
      <c r="A42" s="6" t="s">
        <v>29</v>
      </c>
      <c r="B42" s="29">
        <v>21.53</v>
      </c>
      <c r="C42" s="29">
        <v>4.849</v>
      </c>
      <c r="D42" s="30">
        <f t="shared" si="2"/>
        <v>2.2522062238736646</v>
      </c>
      <c r="E42" s="29">
        <v>262.68</v>
      </c>
      <c r="F42" s="29">
        <v>148.593</v>
      </c>
      <c r="G42" s="30">
        <f t="shared" si="3"/>
        <v>5.656806761078117</v>
      </c>
      <c r="H42" s="29">
        <v>981.2</v>
      </c>
      <c r="I42" s="29">
        <v>70.442</v>
      </c>
      <c r="J42" s="30">
        <f t="shared" si="4"/>
        <v>0.7179168365267019</v>
      </c>
      <c r="K42" s="29">
        <f t="shared" si="6"/>
        <v>1265.41</v>
      </c>
      <c r="L42" s="29">
        <f t="shared" si="7"/>
        <v>223.88399999999996</v>
      </c>
      <c r="M42" s="31">
        <f t="shared" si="5"/>
        <v>1.7692605558672678</v>
      </c>
    </row>
    <row r="43" spans="1:13" ht="12.75">
      <c r="A43" s="6" t="s">
        <v>30</v>
      </c>
      <c r="B43" s="29"/>
      <c r="C43" s="29"/>
      <c r="D43" s="30"/>
      <c r="E43" s="29">
        <v>20.83</v>
      </c>
      <c r="F43" s="29">
        <v>21.092</v>
      </c>
      <c r="G43" s="30">
        <f t="shared" si="3"/>
        <v>10.125780124819972</v>
      </c>
      <c r="H43" s="29">
        <v>712.85</v>
      </c>
      <c r="I43" s="29">
        <v>56.994</v>
      </c>
      <c r="J43" s="30">
        <f t="shared" si="4"/>
        <v>0.7995230413130392</v>
      </c>
      <c r="K43" s="29">
        <f t="shared" si="6"/>
        <v>733.6800000000001</v>
      </c>
      <c r="L43" s="29">
        <f t="shared" si="7"/>
        <v>78.086</v>
      </c>
      <c r="M43" s="31">
        <f t="shared" si="5"/>
        <v>1.0643059644531674</v>
      </c>
    </row>
    <row r="44" spans="1:13" ht="12.75">
      <c r="A44" s="6" t="s">
        <v>38</v>
      </c>
      <c r="B44" s="29"/>
      <c r="C44" s="29"/>
      <c r="D44" s="30"/>
      <c r="E44" s="29">
        <v>81.45</v>
      </c>
      <c r="F44" s="29">
        <v>10.741</v>
      </c>
      <c r="G44" s="30">
        <f t="shared" si="3"/>
        <v>1.3187231430325352</v>
      </c>
      <c r="H44" s="29"/>
      <c r="I44" s="29"/>
      <c r="J44" s="30"/>
      <c r="K44" s="29">
        <f t="shared" si="6"/>
        <v>81.45</v>
      </c>
      <c r="L44" s="29">
        <f t="shared" si="7"/>
        <v>10.741</v>
      </c>
      <c r="M44" s="31">
        <f t="shared" si="5"/>
        <v>1.3187231430325352</v>
      </c>
    </row>
    <row r="45" spans="1:13" ht="12.75">
      <c r="A45" s="6" t="s">
        <v>55</v>
      </c>
      <c r="B45" s="29"/>
      <c r="C45" s="29"/>
      <c r="D45" s="30"/>
      <c r="E45" s="29">
        <v>5.01</v>
      </c>
      <c r="F45" s="29">
        <v>10.854</v>
      </c>
      <c r="G45" s="30">
        <f t="shared" si="3"/>
        <v>21.66467065868263</v>
      </c>
      <c r="H45" s="29"/>
      <c r="I45" s="29"/>
      <c r="J45" s="30"/>
      <c r="K45" s="29">
        <f t="shared" si="6"/>
        <v>5.01</v>
      </c>
      <c r="L45" s="29">
        <f t="shared" si="7"/>
        <v>10.854</v>
      </c>
      <c r="M45" s="31">
        <f t="shared" si="5"/>
        <v>21.66467065868263</v>
      </c>
    </row>
    <row r="46" spans="1:13" ht="13.5" thickBot="1">
      <c r="A46" s="8" t="s">
        <v>58</v>
      </c>
      <c r="B46" s="35">
        <v>231.93</v>
      </c>
      <c r="C46" s="35">
        <v>37.67</v>
      </c>
      <c r="D46" s="36">
        <f t="shared" si="2"/>
        <v>1.6241969559780969</v>
      </c>
      <c r="E46" s="35">
        <v>4.59</v>
      </c>
      <c r="F46" s="35">
        <v>0.887</v>
      </c>
      <c r="G46" s="36">
        <f t="shared" si="3"/>
        <v>1.9324618736383443</v>
      </c>
      <c r="H46" s="35"/>
      <c r="I46" s="35"/>
      <c r="J46" s="36"/>
      <c r="K46" s="35">
        <f t="shared" si="6"/>
        <v>236.52</v>
      </c>
      <c r="L46" s="35">
        <f t="shared" si="7"/>
        <v>38.557</v>
      </c>
      <c r="M46" s="37">
        <f t="shared" si="5"/>
        <v>1.6301792660240149</v>
      </c>
    </row>
    <row r="47" spans="1:13" s="21" customFormat="1" ht="12.75">
      <c r="A47" s="14" t="s">
        <v>69</v>
      </c>
      <c r="B47" s="32">
        <f>B48</f>
        <v>44.03</v>
      </c>
      <c r="C47" s="32">
        <f>C48</f>
        <v>14.747</v>
      </c>
      <c r="D47" s="33">
        <f t="shared" si="2"/>
        <v>3.349307290483761</v>
      </c>
      <c r="E47" s="32">
        <f>E48</f>
        <v>28.53</v>
      </c>
      <c r="F47" s="32">
        <f>F48</f>
        <v>4.933</v>
      </c>
      <c r="G47" s="33">
        <f t="shared" si="3"/>
        <v>1.7290571328426216</v>
      </c>
      <c r="H47" s="32"/>
      <c r="I47" s="32"/>
      <c r="J47" s="33"/>
      <c r="K47" s="32">
        <f t="shared" si="6"/>
        <v>72.56</v>
      </c>
      <c r="L47" s="32">
        <f t="shared" si="7"/>
        <v>19.68</v>
      </c>
      <c r="M47" s="34">
        <f t="shared" si="5"/>
        <v>2.712238147739802</v>
      </c>
    </row>
    <row r="48" spans="1:13" ht="13.5" thickBot="1">
      <c r="A48" s="8" t="s">
        <v>51</v>
      </c>
      <c r="B48" s="35">
        <v>44.03</v>
      </c>
      <c r="C48" s="35">
        <v>14.747</v>
      </c>
      <c r="D48" s="36">
        <f t="shared" si="2"/>
        <v>3.349307290483761</v>
      </c>
      <c r="E48" s="35">
        <v>28.53</v>
      </c>
      <c r="F48" s="35">
        <v>4.933</v>
      </c>
      <c r="G48" s="36">
        <f t="shared" si="3"/>
        <v>1.7290571328426216</v>
      </c>
      <c r="H48" s="35"/>
      <c r="I48" s="35"/>
      <c r="J48" s="36"/>
      <c r="K48" s="35">
        <f t="shared" si="6"/>
        <v>72.56</v>
      </c>
      <c r="L48" s="35">
        <f t="shared" si="7"/>
        <v>19.68</v>
      </c>
      <c r="M48" s="37">
        <f t="shared" si="5"/>
        <v>2.712238147739802</v>
      </c>
    </row>
    <row r="49" spans="1:13" s="21" customFormat="1" ht="12.75">
      <c r="A49" s="14" t="s">
        <v>65</v>
      </c>
      <c r="B49" s="32">
        <f>SUM(B50:B52)</f>
        <v>1409.6399999999999</v>
      </c>
      <c r="C49" s="32">
        <f>SUM(C50:C52)</f>
        <v>372.819</v>
      </c>
      <c r="D49" s="33">
        <f t="shared" si="2"/>
        <v>2.644781646377799</v>
      </c>
      <c r="E49" s="32">
        <f>SUM(E50:E52)</f>
        <v>4248.11</v>
      </c>
      <c r="F49" s="32">
        <f>SUM(F50:F52)</f>
        <v>1131.198</v>
      </c>
      <c r="G49" s="33">
        <f t="shared" si="3"/>
        <v>2.662826527561669</v>
      </c>
      <c r="H49" s="32">
        <f>SUM(H50:H52)</f>
        <v>9340.08</v>
      </c>
      <c r="I49" s="32">
        <f>SUM(I50:I52)</f>
        <v>789.875</v>
      </c>
      <c r="J49" s="33">
        <f t="shared" si="4"/>
        <v>0.845683334618119</v>
      </c>
      <c r="K49" s="32">
        <f t="shared" si="6"/>
        <v>14997.83</v>
      </c>
      <c r="L49" s="32">
        <f t="shared" si="7"/>
        <v>2293.892</v>
      </c>
      <c r="M49" s="34">
        <f t="shared" si="5"/>
        <v>1.5294825984825806</v>
      </c>
    </row>
    <row r="50" spans="1:13" ht="12.75">
      <c r="A50" s="6" t="s">
        <v>9</v>
      </c>
      <c r="B50" s="29">
        <v>1380.84</v>
      </c>
      <c r="C50" s="29">
        <v>364.87</v>
      </c>
      <c r="D50" s="30">
        <f t="shared" si="2"/>
        <v>2.642377103791895</v>
      </c>
      <c r="E50" s="29">
        <v>1619.11</v>
      </c>
      <c r="F50" s="29">
        <v>300.566</v>
      </c>
      <c r="G50" s="30">
        <f t="shared" si="3"/>
        <v>1.8563655341514782</v>
      </c>
      <c r="H50" s="29">
        <v>3838.06</v>
      </c>
      <c r="I50" s="29">
        <v>316.394</v>
      </c>
      <c r="J50" s="30">
        <f t="shared" si="4"/>
        <v>0.8243591814614676</v>
      </c>
      <c r="K50" s="29">
        <f t="shared" si="6"/>
        <v>6838.01</v>
      </c>
      <c r="L50" s="29">
        <f t="shared" si="7"/>
        <v>981.8299999999999</v>
      </c>
      <c r="M50" s="31">
        <f t="shared" si="5"/>
        <v>1.4358417141829274</v>
      </c>
    </row>
    <row r="51" spans="1:13" ht="12.75">
      <c r="A51" s="6" t="s">
        <v>37</v>
      </c>
      <c r="B51" s="29"/>
      <c r="C51" s="29"/>
      <c r="D51" s="30"/>
      <c r="E51" s="29">
        <v>0.96</v>
      </c>
      <c r="F51" s="29">
        <v>1.043</v>
      </c>
      <c r="G51" s="30">
        <f t="shared" si="3"/>
        <v>10.864583333333332</v>
      </c>
      <c r="H51" s="29"/>
      <c r="I51" s="29"/>
      <c r="J51" s="30"/>
      <c r="K51" s="29">
        <f t="shared" si="6"/>
        <v>0.96</v>
      </c>
      <c r="L51" s="29">
        <f t="shared" si="7"/>
        <v>1.043</v>
      </c>
      <c r="M51" s="31">
        <f t="shared" si="5"/>
        <v>10.864583333333332</v>
      </c>
    </row>
    <row r="52" spans="1:13" ht="13.5" thickBot="1">
      <c r="A52" s="8" t="s">
        <v>57</v>
      </c>
      <c r="B52" s="35">
        <v>28.8</v>
      </c>
      <c r="C52" s="35">
        <v>7.949</v>
      </c>
      <c r="D52" s="36">
        <f t="shared" si="2"/>
        <v>2.7600694444444445</v>
      </c>
      <c r="E52" s="35">
        <v>2628.04</v>
      </c>
      <c r="F52" s="35">
        <v>829.589</v>
      </c>
      <c r="G52" s="36">
        <f t="shared" si="3"/>
        <v>3.1566833077122114</v>
      </c>
      <c r="H52" s="35">
        <v>5502.02</v>
      </c>
      <c r="I52" s="35">
        <v>473.481</v>
      </c>
      <c r="J52" s="36">
        <f t="shared" si="4"/>
        <v>0.8605584857924907</v>
      </c>
      <c r="K52" s="35">
        <f t="shared" si="6"/>
        <v>8158.860000000001</v>
      </c>
      <c r="L52" s="35">
        <f t="shared" si="7"/>
        <v>1311.019</v>
      </c>
      <c r="M52" s="37">
        <f t="shared" si="5"/>
        <v>1.606865419923862</v>
      </c>
    </row>
    <row r="53" spans="1:13" s="21" customFormat="1" ht="12.75">
      <c r="A53" s="14" t="s">
        <v>66</v>
      </c>
      <c r="B53" s="32">
        <f>SUM(B54:B55)</f>
        <v>3.72</v>
      </c>
      <c r="C53" s="32">
        <f>SUM(C54:C55)</f>
        <v>1.279</v>
      </c>
      <c r="D53" s="33">
        <f t="shared" si="2"/>
        <v>3.438172043010752</v>
      </c>
      <c r="E53" s="32">
        <f>SUM(E54:E55)</f>
        <v>93.25</v>
      </c>
      <c r="F53" s="32">
        <f>SUM(F54:F55)</f>
        <v>38.721999999999994</v>
      </c>
      <c r="G53" s="33">
        <f t="shared" si="3"/>
        <v>4.152493297587131</v>
      </c>
      <c r="H53" s="32"/>
      <c r="I53" s="32"/>
      <c r="J53" s="33"/>
      <c r="K53" s="32">
        <f t="shared" si="6"/>
        <v>96.97</v>
      </c>
      <c r="L53" s="32">
        <f t="shared" si="7"/>
        <v>40.00099999999999</v>
      </c>
      <c r="M53" s="34">
        <f t="shared" si="5"/>
        <v>4.125090234093017</v>
      </c>
    </row>
    <row r="54" spans="1:13" ht="12.75">
      <c r="A54" s="6" t="s">
        <v>7</v>
      </c>
      <c r="B54" s="29">
        <v>3.72</v>
      </c>
      <c r="C54" s="29">
        <v>1.279</v>
      </c>
      <c r="D54" s="30">
        <f t="shared" si="2"/>
        <v>3.438172043010752</v>
      </c>
      <c r="E54" s="29">
        <v>92.69</v>
      </c>
      <c r="F54" s="29">
        <v>37.879</v>
      </c>
      <c r="G54" s="30">
        <f t="shared" si="3"/>
        <v>4.086632862228935</v>
      </c>
      <c r="H54" s="29"/>
      <c r="I54" s="29"/>
      <c r="J54" s="30"/>
      <c r="K54" s="29">
        <f t="shared" si="6"/>
        <v>96.41</v>
      </c>
      <c r="L54" s="29">
        <f t="shared" si="7"/>
        <v>39.158</v>
      </c>
      <c r="M54" s="31">
        <f t="shared" si="5"/>
        <v>4.061611865989006</v>
      </c>
    </row>
    <row r="55" spans="1:13" ht="13.5" thickBot="1">
      <c r="A55" s="8" t="s">
        <v>12</v>
      </c>
      <c r="B55" s="35"/>
      <c r="C55" s="35"/>
      <c r="D55" s="36"/>
      <c r="E55" s="35">
        <v>0.56</v>
      </c>
      <c r="F55" s="35">
        <v>0.843</v>
      </c>
      <c r="G55" s="36">
        <f t="shared" si="3"/>
        <v>15.053571428571427</v>
      </c>
      <c r="H55" s="35"/>
      <c r="I55" s="35"/>
      <c r="J55" s="36"/>
      <c r="K55" s="35">
        <f t="shared" si="6"/>
        <v>0.56</v>
      </c>
      <c r="L55" s="35">
        <f t="shared" si="7"/>
        <v>0.843</v>
      </c>
      <c r="M55" s="37">
        <f t="shared" si="5"/>
        <v>15.053571428571427</v>
      </c>
    </row>
    <row r="56" spans="1:13" s="21" customFormat="1" ht="12.75">
      <c r="A56" s="14" t="s">
        <v>67</v>
      </c>
      <c r="B56" s="32"/>
      <c r="C56" s="32"/>
      <c r="D56" s="33"/>
      <c r="E56" s="32">
        <v>17.42</v>
      </c>
      <c r="F56" s="32">
        <v>30.822</v>
      </c>
      <c r="G56" s="33">
        <f t="shared" si="3"/>
        <v>17.69345579793341</v>
      </c>
      <c r="H56" s="32"/>
      <c r="I56" s="32"/>
      <c r="J56" s="33"/>
      <c r="K56" s="32">
        <f t="shared" si="6"/>
        <v>17.42</v>
      </c>
      <c r="L56" s="32">
        <f t="shared" si="7"/>
        <v>30.822</v>
      </c>
      <c r="M56" s="34">
        <f t="shared" si="5"/>
        <v>17.69345579793341</v>
      </c>
    </row>
    <row r="57" spans="1:13" ht="13.5" thickBot="1">
      <c r="A57" s="8" t="s">
        <v>3</v>
      </c>
      <c r="B57" s="35"/>
      <c r="C57" s="35"/>
      <c r="D57" s="36"/>
      <c r="E57" s="35">
        <v>17.42</v>
      </c>
      <c r="F57" s="35">
        <v>30.822</v>
      </c>
      <c r="G57" s="36">
        <f t="shared" si="3"/>
        <v>17.69345579793341</v>
      </c>
      <c r="H57" s="35"/>
      <c r="I57" s="35"/>
      <c r="J57" s="36"/>
      <c r="K57" s="35">
        <f t="shared" si="6"/>
        <v>17.42</v>
      </c>
      <c r="L57" s="35">
        <f t="shared" si="7"/>
        <v>30.822</v>
      </c>
      <c r="M57" s="37">
        <f t="shared" si="5"/>
        <v>17.69345579793341</v>
      </c>
    </row>
  </sheetData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K81" sqref="K81:L81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>
      <c r="A2" s="38" t="s">
        <v>76</v>
      </c>
      <c r="B2" s="147" t="s">
        <v>72</v>
      </c>
      <c r="C2" s="147"/>
      <c r="D2" s="147"/>
      <c r="E2" s="147" t="s">
        <v>73</v>
      </c>
      <c r="F2" s="147"/>
      <c r="G2" s="147"/>
      <c r="H2" s="147" t="s">
        <v>74</v>
      </c>
      <c r="I2" s="147"/>
      <c r="J2" s="147"/>
      <c r="K2" s="147" t="s">
        <v>75</v>
      </c>
      <c r="L2" s="147"/>
      <c r="M2" s="148"/>
    </row>
    <row r="3" spans="1:13" ht="12.75">
      <c r="A3" s="154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</row>
    <row r="4" spans="1:13" ht="13.5" thickBot="1">
      <c r="A4" s="156"/>
      <c r="B4" s="19" t="s">
        <v>70</v>
      </c>
      <c r="C4" s="19" t="s">
        <v>71</v>
      </c>
      <c r="D4" s="19" t="s">
        <v>80</v>
      </c>
      <c r="E4" s="19" t="s">
        <v>70</v>
      </c>
      <c r="F4" s="19" t="s">
        <v>71</v>
      </c>
      <c r="G4" s="19" t="s">
        <v>80</v>
      </c>
      <c r="H4" s="19" t="s">
        <v>70</v>
      </c>
      <c r="I4" s="19" t="s">
        <v>71</v>
      </c>
      <c r="J4" s="19" t="s">
        <v>80</v>
      </c>
      <c r="K4" s="19" t="s">
        <v>70</v>
      </c>
      <c r="L4" s="19" t="s">
        <v>71</v>
      </c>
      <c r="M4" s="20" t="s">
        <v>80</v>
      </c>
    </row>
    <row r="5" spans="1:13" s="21" customFormat="1" ht="13.5" thickBot="1">
      <c r="A5" s="68" t="s">
        <v>61</v>
      </c>
      <c r="B5" s="69">
        <v>45316.27</v>
      </c>
      <c r="C5" s="69">
        <v>8357.219</v>
      </c>
      <c r="D5" s="70">
        <f>C5/B5*10</f>
        <v>1.8441983420082897</v>
      </c>
      <c r="E5" s="69">
        <v>264507.49</v>
      </c>
      <c r="F5" s="69">
        <v>33508.927</v>
      </c>
      <c r="G5" s="70">
        <f>F5/E5*10</f>
        <v>1.2668422735401559</v>
      </c>
      <c r="H5" s="69">
        <v>394356.08</v>
      </c>
      <c r="I5" s="69">
        <v>21573.881</v>
      </c>
      <c r="J5" s="70">
        <f>I5/H5*10</f>
        <v>0.5470660170879069</v>
      </c>
      <c r="K5" s="69">
        <f aca="true" t="shared" si="0" ref="K5:L36">B5+E5+H5</f>
        <v>704179.8400000001</v>
      </c>
      <c r="L5" s="69">
        <f t="shared" si="0"/>
        <v>63440.027</v>
      </c>
      <c r="M5" s="71">
        <f>L5/K5*10</f>
        <v>0.9009066064714377</v>
      </c>
    </row>
    <row r="6" spans="1:13" ht="12.75">
      <c r="A6" s="14" t="s">
        <v>63</v>
      </c>
      <c r="B6" s="32">
        <v>37975.23</v>
      </c>
      <c r="C6" s="32">
        <v>6817.076</v>
      </c>
      <c r="D6" s="33">
        <f aca="true" t="shared" si="1" ref="D6:D69">C6/B6*10</f>
        <v>1.795137514637831</v>
      </c>
      <c r="E6" s="32">
        <v>238953.88</v>
      </c>
      <c r="F6" s="32">
        <v>27783.59</v>
      </c>
      <c r="G6" s="33">
        <f aca="true" t="shared" si="2" ref="G6:G69">F6/E6*10</f>
        <v>1.1627176758962858</v>
      </c>
      <c r="H6" s="32">
        <v>361972.98</v>
      </c>
      <c r="I6" s="32">
        <v>19351.137</v>
      </c>
      <c r="J6" s="33">
        <f>I6/H6*10</f>
        <v>0.5346016987234793</v>
      </c>
      <c r="K6" s="32">
        <f t="shared" si="0"/>
        <v>638902.09</v>
      </c>
      <c r="L6" s="32">
        <f t="shared" si="0"/>
        <v>53951.803</v>
      </c>
      <c r="M6" s="34">
        <f aca="true" t="shared" si="3" ref="M6:M69">L6/K6*10</f>
        <v>0.8444455550301926</v>
      </c>
    </row>
    <row r="7" spans="1:13" ht="12.75">
      <c r="A7" s="6" t="s">
        <v>2</v>
      </c>
      <c r="B7" s="29"/>
      <c r="C7" s="29"/>
      <c r="D7" s="30"/>
      <c r="E7" s="29">
        <v>2342.42</v>
      </c>
      <c r="F7" s="29">
        <v>293.634</v>
      </c>
      <c r="G7" s="30">
        <f t="shared" si="2"/>
        <v>1.2535497476968263</v>
      </c>
      <c r="H7" s="29">
        <v>3253.81</v>
      </c>
      <c r="I7" s="29">
        <v>164.429</v>
      </c>
      <c r="J7" s="30">
        <f>I7/H7*10</f>
        <v>0.5053429671677203</v>
      </c>
      <c r="K7" s="29">
        <f t="shared" si="0"/>
        <v>5596.23</v>
      </c>
      <c r="L7" s="29">
        <f t="shared" si="0"/>
        <v>458.063</v>
      </c>
      <c r="M7" s="31">
        <f t="shared" si="3"/>
        <v>0.8185206826738716</v>
      </c>
    </row>
    <row r="8" spans="1:13" ht="12.75">
      <c r="A8" s="6" t="s">
        <v>5</v>
      </c>
      <c r="B8" s="29">
        <v>279.09</v>
      </c>
      <c r="C8" s="29">
        <v>91.914</v>
      </c>
      <c r="D8" s="30">
        <f t="shared" si="1"/>
        <v>3.2933462323981515</v>
      </c>
      <c r="E8" s="29">
        <v>1486.18</v>
      </c>
      <c r="F8" s="29">
        <v>207.828</v>
      </c>
      <c r="G8" s="30">
        <f t="shared" si="2"/>
        <v>1.3984039618350401</v>
      </c>
      <c r="H8" s="29"/>
      <c r="I8" s="29"/>
      <c r="J8" s="30"/>
      <c r="K8" s="29">
        <f t="shared" si="0"/>
        <v>1765.27</v>
      </c>
      <c r="L8" s="29">
        <f t="shared" si="0"/>
        <v>299.742</v>
      </c>
      <c r="M8" s="31">
        <f t="shared" si="3"/>
        <v>1.6979952075319924</v>
      </c>
    </row>
    <row r="9" spans="1:13" ht="12.75">
      <c r="A9" s="6" t="s">
        <v>6</v>
      </c>
      <c r="B9" s="29"/>
      <c r="C9" s="29"/>
      <c r="D9" s="30"/>
      <c r="E9" s="29">
        <v>32.36</v>
      </c>
      <c r="F9" s="29">
        <v>10.144</v>
      </c>
      <c r="G9" s="30">
        <f t="shared" si="2"/>
        <v>3.134734239802225</v>
      </c>
      <c r="H9" s="29">
        <v>476.77</v>
      </c>
      <c r="I9" s="29">
        <v>33.849</v>
      </c>
      <c r="J9" s="30">
        <f>I9/H9*10</f>
        <v>0.7099649726283113</v>
      </c>
      <c r="K9" s="29">
        <f t="shared" si="0"/>
        <v>509.13</v>
      </c>
      <c r="L9" s="29">
        <f t="shared" si="0"/>
        <v>43.992999999999995</v>
      </c>
      <c r="M9" s="31">
        <f t="shared" si="3"/>
        <v>0.864081865142498</v>
      </c>
    </row>
    <row r="10" spans="1:13" ht="12.75">
      <c r="A10" s="6" t="s">
        <v>85</v>
      </c>
      <c r="B10" s="29"/>
      <c r="C10" s="29"/>
      <c r="D10" s="30"/>
      <c r="E10" s="29">
        <v>232.06</v>
      </c>
      <c r="F10" s="29">
        <v>31.727</v>
      </c>
      <c r="G10" s="30">
        <f t="shared" si="2"/>
        <v>1.3671895199517368</v>
      </c>
      <c r="H10" s="29"/>
      <c r="I10" s="29"/>
      <c r="J10" s="30"/>
      <c r="K10" s="29">
        <f t="shared" si="0"/>
        <v>232.06</v>
      </c>
      <c r="L10" s="29">
        <f t="shared" si="0"/>
        <v>31.727</v>
      </c>
      <c r="M10" s="31">
        <f t="shared" si="3"/>
        <v>1.3671895199517368</v>
      </c>
    </row>
    <row r="11" spans="1:13" ht="12.75">
      <c r="A11" s="6" t="s">
        <v>14</v>
      </c>
      <c r="B11" s="29">
        <v>378.2</v>
      </c>
      <c r="C11" s="29">
        <v>61.593</v>
      </c>
      <c r="D11" s="30">
        <f t="shared" si="1"/>
        <v>1.6285827604442096</v>
      </c>
      <c r="E11" s="29">
        <v>64745.11</v>
      </c>
      <c r="F11" s="29">
        <v>4816.895</v>
      </c>
      <c r="G11" s="30">
        <f t="shared" si="2"/>
        <v>0.74397819387441</v>
      </c>
      <c r="H11" s="29">
        <v>119039.44</v>
      </c>
      <c r="I11" s="29">
        <v>5182.503</v>
      </c>
      <c r="J11" s="30">
        <f>I11/H11*10</f>
        <v>0.43536016298463764</v>
      </c>
      <c r="K11" s="29">
        <f t="shared" si="0"/>
        <v>184162.75</v>
      </c>
      <c r="L11" s="29">
        <f t="shared" si="0"/>
        <v>10060.991</v>
      </c>
      <c r="M11" s="31">
        <f t="shared" si="3"/>
        <v>0.5463097721987753</v>
      </c>
    </row>
    <row r="12" spans="1:13" ht="12.75">
      <c r="A12" s="6" t="s">
        <v>15</v>
      </c>
      <c r="B12" s="29">
        <v>392.02</v>
      </c>
      <c r="C12" s="29">
        <v>88.085</v>
      </c>
      <c r="D12" s="30">
        <f t="shared" si="1"/>
        <v>2.246951686138462</v>
      </c>
      <c r="E12" s="29">
        <v>14856.02</v>
      </c>
      <c r="F12" s="29">
        <v>2511.833</v>
      </c>
      <c r="G12" s="30">
        <f t="shared" si="2"/>
        <v>1.6907846112215787</v>
      </c>
      <c r="H12" s="29">
        <v>145147.29</v>
      </c>
      <c r="I12" s="29">
        <v>10207.193</v>
      </c>
      <c r="J12" s="30">
        <f>I12/H12*10</f>
        <v>0.7032300086346771</v>
      </c>
      <c r="K12" s="29">
        <f t="shared" si="0"/>
        <v>160395.33000000002</v>
      </c>
      <c r="L12" s="29">
        <f t="shared" si="0"/>
        <v>12807.110999999999</v>
      </c>
      <c r="M12" s="31">
        <f t="shared" si="3"/>
        <v>0.7984715639788265</v>
      </c>
    </row>
    <row r="13" spans="1:13" ht="12.75">
      <c r="A13" s="6" t="s">
        <v>16</v>
      </c>
      <c r="B13" s="29">
        <v>112.98</v>
      </c>
      <c r="C13" s="29">
        <v>25.164</v>
      </c>
      <c r="D13" s="30">
        <f t="shared" si="1"/>
        <v>2.2272968667020714</v>
      </c>
      <c r="E13" s="29">
        <v>70.49</v>
      </c>
      <c r="F13" s="29">
        <v>29.67</v>
      </c>
      <c r="G13" s="30">
        <f t="shared" si="2"/>
        <v>4.2091076748474965</v>
      </c>
      <c r="H13" s="29"/>
      <c r="I13" s="29"/>
      <c r="J13" s="30"/>
      <c r="K13" s="29">
        <f t="shared" si="0"/>
        <v>183.47</v>
      </c>
      <c r="L13" s="29">
        <f t="shared" si="0"/>
        <v>54.834</v>
      </c>
      <c r="M13" s="31">
        <f t="shared" si="3"/>
        <v>2.9887175014988827</v>
      </c>
    </row>
    <row r="14" spans="1:13" ht="12.75">
      <c r="A14" s="6" t="s">
        <v>18</v>
      </c>
      <c r="B14" s="29">
        <v>10791.39</v>
      </c>
      <c r="C14" s="29">
        <v>1725.609</v>
      </c>
      <c r="D14" s="30">
        <f t="shared" si="1"/>
        <v>1.5990609180096356</v>
      </c>
      <c r="E14" s="29">
        <v>917.85</v>
      </c>
      <c r="F14" s="29">
        <v>186.757</v>
      </c>
      <c r="G14" s="30">
        <f t="shared" si="2"/>
        <v>2.0347224492019396</v>
      </c>
      <c r="H14" s="29"/>
      <c r="I14" s="29"/>
      <c r="J14" s="30"/>
      <c r="K14" s="29">
        <f t="shared" si="0"/>
        <v>11709.24</v>
      </c>
      <c r="L14" s="29">
        <f t="shared" si="0"/>
        <v>1912.366</v>
      </c>
      <c r="M14" s="31">
        <f t="shared" si="3"/>
        <v>1.63321103675388</v>
      </c>
    </row>
    <row r="15" spans="1:13" ht="12.75">
      <c r="A15" s="6" t="s">
        <v>19</v>
      </c>
      <c r="B15" s="29"/>
      <c r="C15" s="29"/>
      <c r="D15" s="30"/>
      <c r="E15" s="29">
        <v>281.28</v>
      </c>
      <c r="F15" s="29">
        <v>537.79</v>
      </c>
      <c r="G15" s="30">
        <f t="shared" si="2"/>
        <v>19.119382821387944</v>
      </c>
      <c r="H15" s="29"/>
      <c r="I15" s="29"/>
      <c r="J15" s="30"/>
      <c r="K15" s="29">
        <f t="shared" si="0"/>
        <v>281.28</v>
      </c>
      <c r="L15" s="29">
        <f t="shared" si="0"/>
        <v>537.79</v>
      </c>
      <c r="M15" s="31">
        <f t="shared" si="3"/>
        <v>19.119382821387944</v>
      </c>
    </row>
    <row r="16" spans="1:13" ht="12.75">
      <c r="A16" s="6" t="s">
        <v>20</v>
      </c>
      <c r="B16" s="29">
        <v>2159.14</v>
      </c>
      <c r="C16" s="29">
        <v>503.844</v>
      </c>
      <c r="D16" s="30">
        <f t="shared" si="1"/>
        <v>2.333540205822689</v>
      </c>
      <c r="E16" s="29">
        <v>322.38</v>
      </c>
      <c r="F16" s="29">
        <v>116.329</v>
      </c>
      <c r="G16" s="30">
        <f t="shared" si="2"/>
        <v>3.6084434518270365</v>
      </c>
      <c r="H16" s="29">
        <v>12260.69</v>
      </c>
      <c r="I16" s="29">
        <v>722.245</v>
      </c>
      <c r="J16" s="30">
        <f>I16/H16*10</f>
        <v>0.5890736981360755</v>
      </c>
      <c r="K16" s="29">
        <f t="shared" si="0"/>
        <v>14742.210000000001</v>
      </c>
      <c r="L16" s="29">
        <f t="shared" si="0"/>
        <v>1342.4180000000001</v>
      </c>
      <c r="M16" s="31">
        <f t="shared" si="3"/>
        <v>0.9105948158383309</v>
      </c>
    </row>
    <row r="17" spans="1:13" ht="12.75">
      <c r="A17" s="6" t="s">
        <v>21</v>
      </c>
      <c r="B17" s="29">
        <v>14.32</v>
      </c>
      <c r="C17" s="29">
        <v>5.716</v>
      </c>
      <c r="D17" s="30">
        <f t="shared" si="1"/>
        <v>3.9916201117318435</v>
      </c>
      <c r="E17" s="29">
        <v>831.98</v>
      </c>
      <c r="F17" s="29">
        <v>716.065</v>
      </c>
      <c r="G17" s="30">
        <f t="shared" si="2"/>
        <v>8.606757373975336</v>
      </c>
      <c r="H17" s="29">
        <v>1973.33</v>
      </c>
      <c r="I17" s="29">
        <v>147.973</v>
      </c>
      <c r="J17" s="30">
        <f>I17/H17*10</f>
        <v>0.7498644423385852</v>
      </c>
      <c r="K17" s="29">
        <f t="shared" si="0"/>
        <v>2819.63</v>
      </c>
      <c r="L17" s="29">
        <f t="shared" si="0"/>
        <v>869.7540000000001</v>
      </c>
      <c r="M17" s="31">
        <f t="shared" si="3"/>
        <v>3.0846387646606117</v>
      </c>
    </row>
    <row r="18" spans="1:13" ht="12.75">
      <c r="A18" s="6" t="s">
        <v>22</v>
      </c>
      <c r="B18" s="29">
        <v>1518.07</v>
      </c>
      <c r="C18" s="29">
        <v>249.825</v>
      </c>
      <c r="D18" s="30">
        <f t="shared" si="1"/>
        <v>1.6456751006211834</v>
      </c>
      <c r="E18" s="29">
        <v>70312.4</v>
      </c>
      <c r="F18" s="29">
        <v>9377.921</v>
      </c>
      <c r="G18" s="30">
        <f t="shared" si="2"/>
        <v>1.333750661334274</v>
      </c>
      <c r="H18" s="29">
        <v>2008.57</v>
      </c>
      <c r="I18" s="29">
        <v>106.996</v>
      </c>
      <c r="J18" s="30">
        <f>I18/H18*10</f>
        <v>0.5326973916766655</v>
      </c>
      <c r="K18" s="29">
        <f t="shared" si="0"/>
        <v>73839.04000000001</v>
      </c>
      <c r="L18" s="29">
        <f t="shared" si="0"/>
        <v>9734.742</v>
      </c>
      <c r="M18" s="31">
        <f t="shared" si="3"/>
        <v>1.3183733157960884</v>
      </c>
    </row>
    <row r="19" spans="1:13" ht="12.75">
      <c r="A19" s="6" t="s">
        <v>23</v>
      </c>
      <c r="B19" s="29">
        <v>102.75</v>
      </c>
      <c r="C19" s="29">
        <v>21.227</v>
      </c>
      <c r="D19" s="30">
        <f t="shared" si="1"/>
        <v>2.065888077858881</v>
      </c>
      <c r="E19" s="29">
        <v>156.75</v>
      </c>
      <c r="F19" s="29">
        <v>22.816</v>
      </c>
      <c r="G19" s="30">
        <f t="shared" si="2"/>
        <v>1.4555661881977673</v>
      </c>
      <c r="H19" s="29"/>
      <c r="I19" s="29"/>
      <c r="J19" s="30"/>
      <c r="K19" s="29">
        <f t="shared" si="0"/>
        <v>259.5</v>
      </c>
      <c r="L19" s="29">
        <f t="shared" si="0"/>
        <v>44.043</v>
      </c>
      <c r="M19" s="31">
        <f t="shared" si="3"/>
        <v>1.6972254335260115</v>
      </c>
    </row>
    <row r="20" spans="1:13" ht="12.75">
      <c r="A20" s="6" t="s">
        <v>26</v>
      </c>
      <c r="B20" s="29">
        <v>14.14</v>
      </c>
      <c r="C20" s="29">
        <v>4.704</v>
      </c>
      <c r="D20" s="30">
        <f t="shared" si="1"/>
        <v>3.326732673267326</v>
      </c>
      <c r="E20" s="29">
        <v>57.08</v>
      </c>
      <c r="F20" s="29">
        <v>12.054</v>
      </c>
      <c r="G20" s="30">
        <f t="shared" si="2"/>
        <v>2.11177295024527</v>
      </c>
      <c r="H20" s="72">
        <v>0.49</v>
      </c>
      <c r="I20" s="72">
        <v>0.09</v>
      </c>
      <c r="J20" s="30">
        <f>I20/H20*10</f>
        <v>1.836734693877551</v>
      </c>
      <c r="K20" s="29">
        <f t="shared" si="0"/>
        <v>71.71</v>
      </c>
      <c r="L20" s="29">
        <f t="shared" si="0"/>
        <v>16.848</v>
      </c>
      <c r="M20" s="31">
        <f t="shared" si="3"/>
        <v>2.349463115325617</v>
      </c>
    </row>
    <row r="21" spans="1:13" ht="12.75">
      <c r="A21" s="6" t="s">
        <v>28</v>
      </c>
      <c r="B21" s="72">
        <v>0.71</v>
      </c>
      <c r="C21" s="72">
        <v>0.284</v>
      </c>
      <c r="D21" s="30">
        <f t="shared" si="1"/>
        <v>3.9999999999999996</v>
      </c>
      <c r="E21" s="29">
        <v>313.62</v>
      </c>
      <c r="F21" s="29">
        <v>55.858</v>
      </c>
      <c r="G21" s="30">
        <f t="shared" si="2"/>
        <v>1.7810726356737452</v>
      </c>
      <c r="H21" s="29">
        <v>2171.74</v>
      </c>
      <c r="I21" s="29">
        <v>122.907</v>
      </c>
      <c r="J21" s="30">
        <f>I21/H21*10</f>
        <v>0.5659379115363717</v>
      </c>
      <c r="K21" s="29">
        <f t="shared" si="0"/>
        <v>2486.0699999999997</v>
      </c>
      <c r="L21" s="29">
        <f t="shared" si="0"/>
        <v>179.04899999999998</v>
      </c>
      <c r="M21" s="31">
        <f t="shared" si="3"/>
        <v>0.7202090045734834</v>
      </c>
    </row>
    <row r="22" spans="1:13" ht="12.75">
      <c r="A22" s="6" t="s">
        <v>32</v>
      </c>
      <c r="B22" s="29">
        <v>682.67</v>
      </c>
      <c r="C22" s="29">
        <v>97.307</v>
      </c>
      <c r="D22" s="30">
        <f t="shared" si="1"/>
        <v>1.425388547907481</v>
      </c>
      <c r="E22" s="29">
        <v>1259.54</v>
      </c>
      <c r="F22" s="29">
        <v>210.629</v>
      </c>
      <c r="G22" s="30">
        <f t="shared" si="2"/>
        <v>1.6722692411515314</v>
      </c>
      <c r="H22" s="29">
        <v>28656.66</v>
      </c>
      <c r="I22" s="29">
        <v>981.781</v>
      </c>
      <c r="J22" s="30">
        <f>I22/H22*10</f>
        <v>0.34260133595471354</v>
      </c>
      <c r="K22" s="29">
        <f t="shared" si="0"/>
        <v>30598.87</v>
      </c>
      <c r="L22" s="29">
        <f t="shared" si="0"/>
        <v>1289.7169999999999</v>
      </c>
      <c r="M22" s="31">
        <f t="shared" si="3"/>
        <v>0.42149170868074537</v>
      </c>
    </row>
    <row r="23" spans="1:13" ht="12.75">
      <c r="A23" s="6" t="s">
        <v>33</v>
      </c>
      <c r="B23" s="29">
        <v>4449.03</v>
      </c>
      <c r="C23" s="29">
        <v>739.391</v>
      </c>
      <c r="D23" s="30">
        <f t="shared" si="1"/>
        <v>1.6619150691274278</v>
      </c>
      <c r="E23" s="29">
        <v>612.23</v>
      </c>
      <c r="F23" s="29">
        <v>452.397</v>
      </c>
      <c r="G23" s="30">
        <f t="shared" si="2"/>
        <v>7.389330807049638</v>
      </c>
      <c r="H23" s="29">
        <v>2004.44</v>
      </c>
      <c r="I23" s="29">
        <v>95.536</v>
      </c>
      <c r="J23" s="30">
        <f>I23/H23*10</f>
        <v>0.47662189938336896</v>
      </c>
      <c r="K23" s="29">
        <f t="shared" si="0"/>
        <v>7065.700000000001</v>
      </c>
      <c r="L23" s="29">
        <f t="shared" si="0"/>
        <v>1287.324</v>
      </c>
      <c r="M23" s="31">
        <f t="shared" si="3"/>
        <v>1.8219341324992568</v>
      </c>
    </row>
    <row r="24" spans="1:13" ht="12.75">
      <c r="A24" s="6" t="s">
        <v>40</v>
      </c>
      <c r="B24" s="29">
        <v>98</v>
      </c>
      <c r="C24" s="29">
        <v>37.932</v>
      </c>
      <c r="D24" s="30">
        <f t="shared" si="1"/>
        <v>3.8706122448979596</v>
      </c>
      <c r="E24" s="29">
        <v>806.44</v>
      </c>
      <c r="F24" s="29">
        <v>156.987</v>
      </c>
      <c r="G24" s="30">
        <f t="shared" si="2"/>
        <v>1.9466668320023806</v>
      </c>
      <c r="H24" s="29"/>
      <c r="I24" s="29"/>
      <c r="J24" s="30"/>
      <c r="K24" s="29">
        <f t="shared" si="0"/>
        <v>904.44</v>
      </c>
      <c r="L24" s="29">
        <f t="shared" si="0"/>
        <v>194.91899999999998</v>
      </c>
      <c r="M24" s="31">
        <f t="shared" si="3"/>
        <v>2.155134668966432</v>
      </c>
    </row>
    <row r="25" spans="1:13" ht="12.75">
      <c r="A25" s="6" t="s">
        <v>44</v>
      </c>
      <c r="B25" s="29">
        <v>462.6</v>
      </c>
      <c r="C25" s="29">
        <v>65.837</v>
      </c>
      <c r="D25" s="30">
        <f t="shared" si="1"/>
        <v>1.4231949848681367</v>
      </c>
      <c r="E25" s="29">
        <v>21440.34</v>
      </c>
      <c r="F25" s="29">
        <v>3074.256</v>
      </c>
      <c r="G25" s="30">
        <f t="shared" si="2"/>
        <v>1.4338653211656158</v>
      </c>
      <c r="H25" s="29">
        <v>3285.44</v>
      </c>
      <c r="I25" s="29">
        <v>152.144</v>
      </c>
      <c r="J25" s="30">
        <f>I25/H25*10</f>
        <v>0.4630856141034382</v>
      </c>
      <c r="K25" s="29">
        <f t="shared" si="0"/>
        <v>25188.379999999997</v>
      </c>
      <c r="L25" s="29">
        <f t="shared" si="0"/>
        <v>3292.237</v>
      </c>
      <c r="M25" s="31">
        <f t="shared" si="3"/>
        <v>1.3070459473773224</v>
      </c>
    </row>
    <row r="26" spans="1:13" ht="12.75">
      <c r="A26" s="6" t="s">
        <v>86</v>
      </c>
      <c r="B26" s="29"/>
      <c r="C26" s="29"/>
      <c r="D26" s="30"/>
      <c r="E26" s="72">
        <v>0.12</v>
      </c>
      <c r="F26" s="72">
        <v>0.481</v>
      </c>
      <c r="G26" s="30">
        <f t="shared" si="2"/>
        <v>40.083333333333336</v>
      </c>
      <c r="H26" s="29"/>
      <c r="I26" s="29"/>
      <c r="J26" s="30"/>
      <c r="K26" s="72">
        <f t="shared" si="0"/>
        <v>0.12</v>
      </c>
      <c r="L26" s="72">
        <f t="shared" si="0"/>
        <v>0.481</v>
      </c>
      <c r="M26" s="31">
        <f t="shared" si="3"/>
        <v>40.083333333333336</v>
      </c>
    </row>
    <row r="27" spans="1:13" ht="12.75">
      <c r="A27" s="6" t="s">
        <v>45</v>
      </c>
      <c r="B27" s="29">
        <v>538.57</v>
      </c>
      <c r="C27" s="29">
        <v>103.791</v>
      </c>
      <c r="D27" s="30">
        <f t="shared" si="1"/>
        <v>1.9271589579813206</v>
      </c>
      <c r="E27" s="29">
        <v>1647.73</v>
      </c>
      <c r="F27" s="29">
        <v>272.344</v>
      </c>
      <c r="G27" s="30">
        <f t="shared" si="2"/>
        <v>1.6528436090864402</v>
      </c>
      <c r="H27" s="29">
        <v>58.38</v>
      </c>
      <c r="I27" s="29">
        <v>2.478</v>
      </c>
      <c r="J27" s="30">
        <f>I27/H27*10</f>
        <v>0.4244604316546763</v>
      </c>
      <c r="K27" s="29">
        <f t="shared" si="0"/>
        <v>2244.6800000000003</v>
      </c>
      <c r="L27" s="29">
        <f t="shared" si="0"/>
        <v>378.613</v>
      </c>
      <c r="M27" s="31">
        <f t="shared" si="3"/>
        <v>1.6867125826398417</v>
      </c>
    </row>
    <row r="28" spans="1:13" ht="12.75">
      <c r="A28" s="6" t="s">
        <v>47</v>
      </c>
      <c r="B28" s="29">
        <v>15754.36</v>
      </c>
      <c r="C28" s="29">
        <v>2956.712</v>
      </c>
      <c r="D28" s="30">
        <f t="shared" si="1"/>
        <v>1.8767579260598335</v>
      </c>
      <c r="E28" s="29">
        <v>3885.01</v>
      </c>
      <c r="F28" s="29">
        <v>766.361</v>
      </c>
      <c r="G28" s="30">
        <f t="shared" si="2"/>
        <v>1.972610109111688</v>
      </c>
      <c r="H28" s="29"/>
      <c r="I28" s="29"/>
      <c r="J28" s="30"/>
      <c r="K28" s="29">
        <f t="shared" si="0"/>
        <v>19639.370000000003</v>
      </c>
      <c r="L28" s="29">
        <f t="shared" si="0"/>
        <v>3723.073</v>
      </c>
      <c r="M28" s="31">
        <f t="shared" si="3"/>
        <v>1.8957191600341554</v>
      </c>
    </row>
    <row r="29" spans="1:13" s="21" customFormat="1" ht="12.75">
      <c r="A29" s="6" t="s">
        <v>49</v>
      </c>
      <c r="B29" s="29"/>
      <c r="C29" s="29"/>
      <c r="D29" s="30"/>
      <c r="E29" s="29">
        <v>5880.98</v>
      </c>
      <c r="F29" s="29">
        <v>262.722</v>
      </c>
      <c r="G29" s="30">
        <f t="shared" si="2"/>
        <v>0.44673166717111773</v>
      </c>
      <c r="H29" s="29"/>
      <c r="I29" s="29"/>
      <c r="J29" s="30"/>
      <c r="K29" s="29">
        <f t="shared" si="0"/>
        <v>5880.98</v>
      </c>
      <c r="L29" s="29">
        <f t="shared" si="0"/>
        <v>262.722</v>
      </c>
      <c r="M29" s="31">
        <f t="shared" si="3"/>
        <v>0.44673166717111773</v>
      </c>
    </row>
    <row r="30" spans="1:13" ht="13.5" thickBot="1">
      <c r="A30" s="8" t="s">
        <v>50</v>
      </c>
      <c r="B30" s="35">
        <v>227.19</v>
      </c>
      <c r="C30" s="35">
        <v>38.141</v>
      </c>
      <c r="D30" s="36">
        <f t="shared" si="1"/>
        <v>1.678815088692284</v>
      </c>
      <c r="E30" s="35">
        <v>46463.51</v>
      </c>
      <c r="F30" s="35">
        <v>3660.092</v>
      </c>
      <c r="G30" s="36">
        <f t="shared" si="2"/>
        <v>0.7877347191376631</v>
      </c>
      <c r="H30" s="35">
        <v>41635.93</v>
      </c>
      <c r="I30" s="35">
        <v>1431.013</v>
      </c>
      <c r="J30" s="36">
        <f>I30/H30*10</f>
        <v>0.34369665815078465</v>
      </c>
      <c r="K30" s="35">
        <f t="shared" si="0"/>
        <v>88326.63</v>
      </c>
      <c r="L30" s="35">
        <f t="shared" si="0"/>
        <v>5129.246</v>
      </c>
      <c r="M30" s="37">
        <f t="shared" si="3"/>
        <v>0.580713426969873</v>
      </c>
    </row>
    <row r="31" spans="1:13" ht="12.75">
      <c r="A31" s="73" t="s">
        <v>68</v>
      </c>
      <c r="B31" s="74">
        <v>1507.14</v>
      </c>
      <c r="C31" s="74">
        <v>188.461</v>
      </c>
      <c r="D31" s="75">
        <f t="shared" si="1"/>
        <v>1.250454503231286</v>
      </c>
      <c r="E31" s="74">
        <v>11741.47</v>
      </c>
      <c r="F31" s="74">
        <v>1514.773</v>
      </c>
      <c r="G31" s="75">
        <f t="shared" si="2"/>
        <v>1.290105072022498</v>
      </c>
      <c r="H31" s="74">
        <v>5289.4</v>
      </c>
      <c r="I31" s="74">
        <v>225.236</v>
      </c>
      <c r="J31" s="75">
        <f>I31/H31*10</f>
        <v>0.42582523537641326</v>
      </c>
      <c r="K31" s="74">
        <f t="shared" si="0"/>
        <v>18538.01</v>
      </c>
      <c r="L31" s="74">
        <f t="shared" si="0"/>
        <v>1928.4699999999998</v>
      </c>
      <c r="M31" s="76">
        <f t="shared" si="3"/>
        <v>1.0402788648835555</v>
      </c>
    </row>
    <row r="32" spans="1:13" s="21" customFormat="1" ht="12.75">
      <c r="A32" s="6" t="s">
        <v>8</v>
      </c>
      <c r="B32" s="29"/>
      <c r="C32" s="29"/>
      <c r="D32" s="30"/>
      <c r="E32" s="29">
        <v>1055.25</v>
      </c>
      <c r="F32" s="29">
        <v>190.021</v>
      </c>
      <c r="G32" s="30">
        <f t="shared" si="2"/>
        <v>1.8007202084814025</v>
      </c>
      <c r="H32" s="29"/>
      <c r="I32" s="29"/>
      <c r="J32" s="30"/>
      <c r="K32" s="29">
        <f t="shared" si="0"/>
        <v>1055.25</v>
      </c>
      <c r="L32" s="29">
        <f t="shared" si="0"/>
        <v>190.021</v>
      </c>
      <c r="M32" s="31">
        <f t="shared" si="3"/>
        <v>1.8007202084814025</v>
      </c>
    </row>
    <row r="33" spans="1:13" ht="12.75">
      <c r="A33" s="6" t="s">
        <v>31</v>
      </c>
      <c r="B33" s="29">
        <v>67.46</v>
      </c>
      <c r="C33" s="29">
        <v>15.117</v>
      </c>
      <c r="D33" s="30">
        <f t="shared" si="1"/>
        <v>2.240883486510525</v>
      </c>
      <c r="E33" s="29">
        <v>1.87</v>
      </c>
      <c r="F33" s="29">
        <v>0.971</v>
      </c>
      <c r="G33" s="30">
        <f t="shared" si="2"/>
        <v>5.192513368983956</v>
      </c>
      <c r="H33" s="29"/>
      <c r="I33" s="29"/>
      <c r="J33" s="30"/>
      <c r="K33" s="29">
        <f t="shared" si="0"/>
        <v>69.33</v>
      </c>
      <c r="L33" s="29">
        <f t="shared" si="0"/>
        <v>16.088</v>
      </c>
      <c r="M33" s="31">
        <f t="shared" si="3"/>
        <v>2.3204961777008513</v>
      </c>
    </row>
    <row r="34" spans="1:13" ht="12.75">
      <c r="A34" s="6" t="s">
        <v>34</v>
      </c>
      <c r="B34" s="29"/>
      <c r="C34" s="29"/>
      <c r="D34" s="30"/>
      <c r="E34" s="29">
        <v>1.71</v>
      </c>
      <c r="F34" s="29">
        <v>0.97</v>
      </c>
      <c r="G34" s="30">
        <f t="shared" si="2"/>
        <v>5.672514619883041</v>
      </c>
      <c r="H34" s="29"/>
      <c r="I34" s="29"/>
      <c r="J34" s="30"/>
      <c r="K34" s="29">
        <f t="shared" si="0"/>
        <v>1.71</v>
      </c>
      <c r="L34" s="29">
        <f t="shared" si="0"/>
        <v>0.97</v>
      </c>
      <c r="M34" s="31">
        <f t="shared" si="3"/>
        <v>5.672514619883041</v>
      </c>
    </row>
    <row r="35" spans="1:13" ht="12.75">
      <c r="A35" s="6" t="s">
        <v>46</v>
      </c>
      <c r="B35" s="29">
        <v>1438.69</v>
      </c>
      <c r="C35" s="29">
        <v>164.674</v>
      </c>
      <c r="D35" s="30">
        <f t="shared" si="1"/>
        <v>1.144610722254273</v>
      </c>
      <c r="E35" s="29">
        <v>10579.27</v>
      </c>
      <c r="F35" s="29">
        <v>1283.614</v>
      </c>
      <c r="G35" s="30">
        <f t="shared" si="2"/>
        <v>1.213329464131268</v>
      </c>
      <c r="H35" s="29">
        <v>5289.4</v>
      </c>
      <c r="I35" s="29">
        <v>225.236</v>
      </c>
      <c r="J35" s="30">
        <f>I35/H35*10</f>
        <v>0.42582523537641326</v>
      </c>
      <c r="K35" s="29">
        <f t="shared" si="0"/>
        <v>17307.36</v>
      </c>
      <c r="L35" s="29">
        <f t="shared" si="0"/>
        <v>1673.524</v>
      </c>
      <c r="M35" s="31">
        <f t="shared" si="3"/>
        <v>0.966943543093805</v>
      </c>
    </row>
    <row r="36" spans="1:13" ht="13.5" thickBot="1">
      <c r="A36" s="77" t="s">
        <v>56</v>
      </c>
      <c r="B36" s="78">
        <v>0.99</v>
      </c>
      <c r="C36" s="78">
        <v>8.67</v>
      </c>
      <c r="D36" s="79">
        <f t="shared" si="1"/>
        <v>87.57575757575758</v>
      </c>
      <c r="E36" s="78">
        <v>103.37</v>
      </c>
      <c r="F36" s="78">
        <v>39.197</v>
      </c>
      <c r="G36" s="79">
        <f t="shared" si="2"/>
        <v>3.791912547160685</v>
      </c>
      <c r="H36" s="78"/>
      <c r="I36" s="78"/>
      <c r="J36" s="79"/>
      <c r="K36" s="78">
        <f t="shared" si="0"/>
        <v>104.36</v>
      </c>
      <c r="L36" s="78">
        <f t="shared" si="0"/>
        <v>47.867000000000004</v>
      </c>
      <c r="M36" s="80">
        <f t="shared" si="3"/>
        <v>4.586719049444231</v>
      </c>
    </row>
    <row r="37" spans="1:13" ht="12.75">
      <c r="A37" s="14" t="s">
        <v>83</v>
      </c>
      <c r="B37" s="32">
        <v>578.02</v>
      </c>
      <c r="C37" s="32">
        <v>120.398</v>
      </c>
      <c r="D37" s="33">
        <f t="shared" si="1"/>
        <v>2.0829383066329883</v>
      </c>
      <c r="E37" s="32">
        <v>3072.4</v>
      </c>
      <c r="F37" s="32">
        <v>849.295</v>
      </c>
      <c r="G37" s="33">
        <f t="shared" si="2"/>
        <v>2.7642722301783618</v>
      </c>
      <c r="H37" s="32">
        <v>8395.6</v>
      </c>
      <c r="I37" s="32">
        <v>507.627</v>
      </c>
      <c r="J37" s="33">
        <f>I37/H37*10</f>
        <v>0.6046345704893039</v>
      </c>
      <c r="K37" s="32">
        <f aca="true" t="shared" si="4" ref="K37:L57">B37+E37+H37</f>
        <v>12046.02</v>
      </c>
      <c r="L37" s="32">
        <f t="shared" si="4"/>
        <v>1477.32</v>
      </c>
      <c r="M37" s="34">
        <f t="shared" si="3"/>
        <v>1.226396768393212</v>
      </c>
    </row>
    <row r="38" spans="1:13" s="21" customFormat="1" ht="12.75">
      <c r="A38" s="6" t="s">
        <v>0</v>
      </c>
      <c r="B38" s="29">
        <v>9.98</v>
      </c>
      <c r="C38" s="29">
        <v>4.315</v>
      </c>
      <c r="D38" s="30">
        <f t="shared" si="1"/>
        <v>4.323647294589178</v>
      </c>
      <c r="E38" s="29">
        <v>129.26</v>
      </c>
      <c r="F38" s="29">
        <v>24.8</v>
      </c>
      <c r="G38" s="30">
        <f t="shared" si="2"/>
        <v>1.9186136469131985</v>
      </c>
      <c r="H38" s="29"/>
      <c r="I38" s="29"/>
      <c r="J38" s="30"/>
      <c r="K38" s="29">
        <f t="shared" si="4"/>
        <v>139.23999999999998</v>
      </c>
      <c r="L38" s="29">
        <f t="shared" si="4"/>
        <v>29.115000000000002</v>
      </c>
      <c r="M38" s="31">
        <f t="shared" si="3"/>
        <v>2.0909939672507907</v>
      </c>
    </row>
    <row r="39" spans="1:13" ht="12.75">
      <c r="A39" s="6" t="s">
        <v>4</v>
      </c>
      <c r="B39" s="29"/>
      <c r="C39" s="29"/>
      <c r="D39" s="30"/>
      <c r="E39" s="29">
        <v>0.68</v>
      </c>
      <c r="F39" s="30">
        <v>0.046</v>
      </c>
      <c r="G39" s="30">
        <f t="shared" si="2"/>
        <v>0.676470588235294</v>
      </c>
      <c r="H39" s="29"/>
      <c r="I39" s="29"/>
      <c r="J39" s="30"/>
      <c r="K39" s="29">
        <f t="shared" si="4"/>
        <v>0.68</v>
      </c>
      <c r="L39" s="30">
        <f t="shared" si="4"/>
        <v>0.046</v>
      </c>
      <c r="M39" s="31">
        <f t="shared" si="3"/>
        <v>0.676470588235294</v>
      </c>
    </row>
    <row r="40" spans="1:13" ht="12.75">
      <c r="A40" s="6" t="s">
        <v>11</v>
      </c>
      <c r="B40" s="29">
        <v>94.34</v>
      </c>
      <c r="C40" s="29">
        <v>28.656</v>
      </c>
      <c r="D40" s="30">
        <f t="shared" si="1"/>
        <v>3.0375238499046002</v>
      </c>
      <c r="E40" s="29">
        <v>866.91</v>
      </c>
      <c r="F40" s="29">
        <v>361.785</v>
      </c>
      <c r="G40" s="30">
        <f t="shared" si="2"/>
        <v>4.173270581721286</v>
      </c>
      <c r="H40" s="29">
        <v>6158.16</v>
      </c>
      <c r="I40" s="29">
        <v>426.127</v>
      </c>
      <c r="J40" s="30">
        <f>I40/H40*10</f>
        <v>0.6919713031165153</v>
      </c>
      <c r="K40" s="29">
        <f t="shared" si="4"/>
        <v>7119.41</v>
      </c>
      <c r="L40" s="29">
        <f t="shared" si="4"/>
        <v>816.568</v>
      </c>
      <c r="M40" s="31">
        <f t="shared" si="3"/>
        <v>1.1469602115905673</v>
      </c>
    </row>
    <row r="41" spans="1:13" ht="12.75">
      <c r="A41" s="6" t="s">
        <v>25</v>
      </c>
      <c r="B41" s="29"/>
      <c r="C41" s="29"/>
      <c r="D41" s="30"/>
      <c r="E41" s="29">
        <v>120.39</v>
      </c>
      <c r="F41" s="29">
        <v>29.722</v>
      </c>
      <c r="G41" s="30">
        <f t="shared" si="2"/>
        <v>2.4688097018024755</v>
      </c>
      <c r="H41" s="29"/>
      <c r="I41" s="29"/>
      <c r="J41" s="30"/>
      <c r="K41" s="29">
        <f t="shared" si="4"/>
        <v>120.39</v>
      </c>
      <c r="L41" s="29">
        <f t="shared" si="4"/>
        <v>29.722</v>
      </c>
      <c r="M41" s="31">
        <f t="shared" si="3"/>
        <v>2.4688097018024755</v>
      </c>
    </row>
    <row r="42" spans="1:13" ht="12.75">
      <c r="A42" s="6" t="s">
        <v>35</v>
      </c>
      <c r="B42" s="72">
        <v>0.09</v>
      </c>
      <c r="C42" s="30">
        <v>0.017</v>
      </c>
      <c r="D42" s="30">
        <f t="shared" si="1"/>
        <v>1.888888888888889</v>
      </c>
      <c r="E42" s="29">
        <v>1.26</v>
      </c>
      <c r="F42" s="29">
        <v>0.627</v>
      </c>
      <c r="G42" s="30">
        <f t="shared" si="2"/>
        <v>4.976190476190476</v>
      </c>
      <c r="H42" s="29"/>
      <c r="I42" s="29"/>
      <c r="J42" s="30"/>
      <c r="K42" s="29">
        <f t="shared" si="4"/>
        <v>1.35</v>
      </c>
      <c r="L42" s="29">
        <f t="shared" si="4"/>
        <v>0.644</v>
      </c>
      <c r="M42" s="31">
        <f t="shared" si="3"/>
        <v>4.770370370370371</v>
      </c>
    </row>
    <row r="43" spans="1:13" ht="12.75">
      <c r="A43" s="6" t="s">
        <v>36</v>
      </c>
      <c r="B43" s="29">
        <v>0.6</v>
      </c>
      <c r="C43" s="72">
        <v>0.131</v>
      </c>
      <c r="D43" s="30">
        <f t="shared" si="1"/>
        <v>2.1833333333333336</v>
      </c>
      <c r="E43" s="29">
        <v>0.55</v>
      </c>
      <c r="F43" s="72">
        <v>0.28</v>
      </c>
      <c r="G43" s="30">
        <f t="shared" si="2"/>
        <v>5.090909090909092</v>
      </c>
      <c r="H43" s="29"/>
      <c r="I43" s="29"/>
      <c r="J43" s="30"/>
      <c r="K43" s="29">
        <f t="shared" si="4"/>
        <v>1.15</v>
      </c>
      <c r="L43" s="29">
        <f t="shared" si="4"/>
        <v>0.41100000000000003</v>
      </c>
      <c r="M43" s="31">
        <f t="shared" si="3"/>
        <v>3.573913043478261</v>
      </c>
    </row>
    <row r="44" spans="1:13" ht="12.75">
      <c r="A44" s="6" t="s">
        <v>41</v>
      </c>
      <c r="B44" s="81">
        <v>288.41</v>
      </c>
      <c r="C44" s="81">
        <v>57.451</v>
      </c>
      <c r="D44" s="30">
        <f t="shared" si="1"/>
        <v>1.9919905689816577</v>
      </c>
      <c r="E44" s="81">
        <v>1721.75</v>
      </c>
      <c r="F44" s="81">
        <v>386.444</v>
      </c>
      <c r="G44" s="30">
        <f t="shared" si="2"/>
        <v>2.244483810076957</v>
      </c>
      <c r="H44" s="82"/>
      <c r="I44" s="82"/>
      <c r="J44" s="30"/>
      <c r="K44" s="29">
        <f t="shared" si="4"/>
        <v>2010.16</v>
      </c>
      <c r="L44" s="29">
        <f t="shared" si="4"/>
        <v>443.89500000000004</v>
      </c>
      <c r="M44" s="31">
        <f t="shared" si="3"/>
        <v>2.208257054164843</v>
      </c>
    </row>
    <row r="45" spans="1:13" ht="12.75">
      <c r="A45" s="6" t="s">
        <v>54</v>
      </c>
      <c r="B45" s="83">
        <v>0.26</v>
      </c>
      <c r="C45" s="83">
        <v>0.16</v>
      </c>
      <c r="D45" s="30">
        <f t="shared" si="1"/>
        <v>6.153846153846154</v>
      </c>
      <c r="E45" s="81">
        <v>5.45</v>
      </c>
      <c r="F45" s="81">
        <v>3.486</v>
      </c>
      <c r="G45" s="30">
        <f t="shared" si="2"/>
        <v>6.396330275229358</v>
      </c>
      <c r="H45" s="82"/>
      <c r="I45" s="82"/>
      <c r="J45" s="30"/>
      <c r="K45" s="29">
        <f t="shared" si="4"/>
        <v>5.71</v>
      </c>
      <c r="L45" s="29">
        <f t="shared" si="4"/>
        <v>3.6460000000000004</v>
      </c>
      <c r="M45" s="31">
        <f t="shared" si="3"/>
        <v>6.385288966725044</v>
      </c>
    </row>
    <row r="46" spans="1:13" ht="12.75">
      <c r="A46" s="6" t="s">
        <v>87</v>
      </c>
      <c r="B46" s="81"/>
      <c r="C46" s="81"/>
      <c r="D46" s="30"/>
      <c r="E46" s="81">
        <v>0.54</v>
      </c>
      <c r="F46" s="83">
        <v>0.196</v>
      </c>
      <c r="G46" s="30">
        <f t="shared" si="2"/>
        <v>3.6296296296296293</v>
      </c>
      <c r="H46" s="82"/>
      <c r="I46" s="82"/>
      <c r="J46" s="30"/>
      <c r="K46" s="29">
        <f t="shared" si="4"/>
        <v>0.54</v>
      </c>
      <c r="L46" s="72">
        <f t="shared" si="4"/>
        <v>0.196</v>
      </c>
      <c r="M46" s="31">
        <f t="shared" si="3"/>
        <v>3.6296296296296293</v>
      </c>
    </row>
    <row r="47" spans="1:13" s="21" customFormat="1" ht="13.5" thickBot="1">
      <c r="A47" s="8" t="s">
        <v>59</v>
      </c>
      <c r="B47" s="84">
        <v>184.34</v>
      </c>
      <c r="C47" s="84">
        <v>29.668</v>
      </c>
      <c r="D47" s="36">
        <f t="shared" si="1"/>
        <v>1.6094173809265486</v>
      </c>
      <c r="E47" s="84">
        <v>225.61</v>
      </c>
      <c r="F47" s="84">
        <v>41.909</v>
      </c>
      <c r="G47" s="36">
        <f t="shared" si="2"/>
        <v>1.8575860999069187</v>
      </c>
      <c r="H47" s="84">
        <v>2237.44</v>
      </c>
      <c r="I47" s="84">
        <v>81.5</v>
      </c>
      <c r="J47" s="36">
        <f>I47/H47*10</f>
        <v>0.36425557780320367</v>
      </c>
      <c r="K47" s="35">
        <f t="shared" si="4"/>
        <v>2647.3900000000003</v>
      </c>
      <c r="L47" s="35">
        <f t="shared" si="4"/>
        <v>153.077</v>
      </c>
      <c r="M47" s="37">
        <f t="shared" si="3"/>
        <v>0.578218547323968</v>
      </c>
    </row>
    <row r="48" spans="1:13" ht="12.75">
      <c r="A48" s="73" t="s">
        <v>64</v>
      </c>
      <c r="B48" s="85">
        <v>1685.5</v>
      </c>
      <c r="C48" s="85">
        <v>279.794</v>
      </c>
      <c r="D48" s="75">
        <f t="shared" si="1"/>
        <v>1.6600059329575791</v>
      </c>
      <c r="E48" s="85">
        <v>3081.45</v>
      </c>
      <c r="F48" s="85">
        <v>1084.104</v>
      </c>
      <c r="G48" s="75">
        <f t="shared" si="2"/>
        <v>3.5181619042983012</v>
      </c>
      <c r="H48" s="85">
        <v>3481.19</v>
      </c>
      <c r="I48" s="85">
        <v>233.319</v>
      </c>
      <c r="J48" s="75">
        <f>I48/H48*10</f>
        <v>0.6702277094901455</v>
      </c>
      <c r="K48" s="74">
        <f t="shared" si="4"/>
        <v>8248.14</v>
      </c>
      <c r="L48" s="74">
        <f t="shared" si="4"/>
        <v>1597.217</v>
      </c>
      <c r="M48" s="76">
        <f t="shared" si="3"/>
        <v>1.9364571891359752</v>
      </c>
    </row>
    <row r="49" spans="1:13" s="21" customFormat="1" ht="12.75">
      <c r="A49" s="6" t="s">
        <v>88</v>
      </c>
      <c r="B49" s="81"/>
      <c r="C49" s="81"/>
      <c r="D49" s="30"/>
      <c r="E49" s="81">
        <v>27</v>
      </c>
      <c r="F49" s="81">
        <v>5.382</v>
      </c>
      <c r="G49" s="30">
        <f t="shared" si="2"/>
        <v>1.9933333333333334</v>
      </c>
      <c r="H49" s="81"/>
      <c r="I49" s="81"/>
      <c r="J49" s="30"/>
      <c r="K49" s="29">
        <f t="shared" si="4"/>
        <v>27</v>
      </c>
      <c r="L49" s="29">
        <f t="shared" si="4"/>
        <v>5.382</v>
      </c>
      <c r="M49" s="31">
        <f t="shared" si="3"/>
        <v>1.9933333333333334</v>
      </c>
    </row>
    <row r="50" spans="1:13" ht="12.75">
      <c r="A50" s="6" t="s">
        <v>13</v>
      </c>
      <c r="B50" s="81">
        <v>148.02</v>
      </c>
      <c r="C50" s="81">
        <v>34.442</v>
      </c>
      <c r="D50" s="30">
        <f t="shared" si="1"/>
        <v>2.3268477232806375</v>
      </c>
      <c r="E50" s="81">
        <v>1433.18</v>
      </c>
      <c r="F50" s="81">
        <v>418.039</v>
      </c>
      <c r="G50" s="30">
        <f t="shared" si="2"/>
        <v>2.916863199318997</v>
      </c>
      <c r="H50" s="81">
        <v>1294.91</v>
      </c>
      <c r="I50" s="81">
        <v>65.631</v>
      </c>
      <c r="J50" s="30">
        <f>I50/H50*10</f>
        <v>0.506838313087396</v>
      </c>
      <c r="K50" s="29">
        <f t="shared" si="4"/>
        <v>2876.11</v>
      </c>
      <c r="L50" s="29">
        <f t="shared" si="4"/>
        <v>518.112</v>
      </c>
      <c r="M50" s="31">
        <f t="shared" si="3"/>
        <v>1.8014331857960926</v>
      </c>
    </row>
    <row r="51" spans="1:13" ht="12.75">
      <c r="A51" s="6" t="s">
        <v>24</v>
      </c>
      <c r="B51" s="81">
        <v>9.99</v>
      </c>
      <c r="C51" s="81">
        <v>3.828</v>
      </c>
      <c r="D51" s="30">
        <f t="shared" si="1"/>
        <v>3.8318318318318316</v>
      </c>
      <c r="E51" s="81">
        <v>163.99</v>
      </c>
      <c r="F51" s="81">
        <v>161.034</v>
      </c>
      <c r="G51" s="30">
        <f t="shared" si="2"/>
        <v>9.819745106408925</v>
      </c>
      <c r="H51" s="83">
        <v>0.46</v>
      </c>
      <c r="I51" s="83">
        <v>0.05</v>
      </c>
      <c r="J51" s="30">
        <f>I51/H51*10</f>
        <v>1.0869565217391304</v>
      </c>
      <c r="K51" s="29">
        <f t="shared" si="4"/>
        <v>174.44000000000003</v>
      </c>
      <c r="L51" s="29">
        <f t="shared" si="4"/>
        <v>164.912</v>
      </c>
      <c r="M51" s="31">
        <f t="shared" si="3"/>
        <v>9.453795001146526</v>
      </c>
    </row>
    <row r="52" spans="1:13" ht="12.75">
      <c r="A52" s="6" t="s">
        <v>27</v>
      </c>
      <c r="B52" s="83">
        <v>0.18</v>
      </c>
      <c r="C52" s="83">
        <v>0.13</v>
      </c>
      <c r="D52" s="30">
        <f t="shared" si="1"/>
        <v>7.222222222222223</v>
      </c>
      <c r="E52" s="81">
        <v>74.29</v>
      </c>
      <c r="F52" s="81">
        <v>18.783</v>
      </c>
      <c r="G52" s="30">
        <f t="shared" si="2"/>
        <v>2.5283349037555523</v>
      </c>
      <c r="H52" s="81"/>
      <c r="I52" s="81"/>
      <c r="J52" s="30"/>
      <c r="K52" s="29">
        <f t="shared" si="4"/>
        <v>74.47000000000001</v>
      </c>
      <c r="L52" s="29">
        <f t="shared" si="4"/>
        <v>18.913</v>
      </c>
      <c r="M52" s="31">
        <f t="shared" si="3"/>
        <v>2.539680408218074</v>
      </c>
    </row>
    <row r="53" spans="1:13" s="21" customFormat="1" ht="12.75">
      <c r="A53" s="6" t="s">
        <v>89</v>
      </c>
      <c r="B53" s="83">
        <v>0.13</v>
      </c>
      <c r="C53" s="83">
        <v>0.101</v>
      </c>
      <c r="D53" s="30">
        <f t="shared" si="1"/>
        <v>7.769230769230769</v>
      </c>
      <c r="E53" s="81">
        <v>0.66</v>
      </c>
      <c r="F53" s="81">
        <v>0.513</v>
      </c>
      <c r="G53" s="30">
        <f t="shared" si="2"/>
        <v>7.7727272727272725</v>
      </c>
      <c r="H53" s="81"/>
      <c r="I53" s="81"/>
      <c r="J53" s="30"/>
      <c r="K53" s="29">
        <f t="shared" si="4"/>
        <v>0.79</v>
      </c>
      <c r="L53" s="29">
        <f t="shared" si="4"/>
        <v>0.614</v>
      </c>
      <c r="M53" s="31">
        <f t="shared" si="3"/>
        <v>7.772151898734176</v>
      </c>
    </row>
    <row r="54" spans="1:13" ht="12.75">
      <c r="A54" s="6" t="s">
        <v>90</v>
      </c>
      <c r="B54" s="81">
        <v>0.63</v>
      </c>
      <c r="C54" s="83">
        <v>0.092</v>
      </c>
      <c r="D54" s="30">
        <f t="shared" si="1"/>
        <v>1.4603174603174605</v>
      </c>
      <c r="E54" s="81">
        <v>114.84</v>
      </c>
      <c r="F54" s="81">
        <v>30.744</v>
      </c>
      <c r="G54" s="30">
        <f t="shared" si="2"/>
        <v>2.6771159874608146</v>
      </c>
      <c r="H54" s="81"/>
      <c r="I54" s="81"/>
      <c r="J54" s="30"/>
      <c r="K54" s="29">
        <f t="shared" si="4"/>
        <v>115.47</v>
      </c>
      <c r="L54" s="29">
        <f t="shared" si="4"/>
        <v>30.836</v>
      </c>
      <c r="M54" s="31">
        <f t="shared" si="3"/>
        <v>2.6704771802199705</v>
      </c>
    </row>
    <row r="55" spans="1:13" ht="12.75">
      <c r="A55" s="6" t="s">
        <v>29</v>
      </c>
      <c r="B55" s="81">
        <v>43.65</v>
      </c>
      <c r="C55" s="81">
        <v>9.273</v>
      </c>
      <c r="D55" s="30">
        <f t="shared" si="1"/>
        <v>2.1243986254295533</v>
      </c>
      <c r="E55" s="81">
        <v>580.14</v>
      </c>
      <c r="F55" s="81">
        <v>294.598</v>
      </c>
      <c r="G55" s="30">
        <f t="shared" si="2"/>
        <v>5.0780501258316955</v>
      </c>
      <c r="H55" s="81">
        <v>1222.98</v>
      </c>
      <c r="I55" s="81">
        <v>87.972</v>
      </c>
      <c r="J55" s="30">
        <f>I55/H55*10</f>
        <v>0.7193249276357748</v>
      </c>
      <c r="K55" s="29">
        <f t="shared" si="4"/>
        <v>1846.77</v>
      </c>
      <c r="L55" s="29">
        <f t="shared" si="4"/>
        <v>391.843</v>
      </c>
      <c r="M55" s="31">
        <f t="shared" si="3"/>
        <v>2.1217747743357322</v>
      </c>
    </row>
    <row r="56" spans="1:13" s="21" customFormat="1" ht="12.75">
      <c r="A56" s="6" t="s">
        <v>91</v>
      </c>
      <c r="B56" s="81"/>
      <c r="C56" s="81"/>
      <c r="D56" s="30"/>
      <c r="E56" s="86">
        <v>0.02</v>
      </c>
      <c r="F56" s="87">
        <v>0.003</v>
      </c>
      <c r="G56" s="30">
        <f t="shared" si="2"/>
        <v>1.5</v>
      </c>
      <c r="H56" s="81"/>
      <c r="I56" s="81"/>
      <c r="J56" s="30"/>
      <c r="K56" s="29">
        <f t="shared" si="4"/>
        <v>0.02</v>
      </c>
      <c r="L56" s="29">
        <f t="shared" si="4"/>
        <v>0.003</v>
      </c>
      <c r="M56" s="31">
        <f t="shared" si="3"/>
        <v>1.5</v>
      </c>
    </row>
    <row r="57" spans="1:13" ht="12.75">
      <c r="A57" s="6" t="s">
        <v>30</v>
      </c>
      <c r="B57" s="83">
        <v>0.15</v>
      </c>
      <c r="C57" s="86">
        <v>0.02</v>
      </c>
      <c r="D57" s="30">
        <f t="shared" si="1"/>
        <v>1.3333333333333333</v>
      </c>
      <c r="E57" s="81">
        <v>29.21</v>
      </c>
      <c r="F57" s="81">
        <v>26.707</v>
      </c>
      <c r="G57" s="30">
        <f t="shared" si="2"/>
        <v>9.143101677507703</v>
      </c>
      <c r="H57" s="81">
        <v>950.36</v>
      </c>
      <c r="I57" s="81">
        <v>77.627</v>
      </c>
      <c r="J57" s="30">
        <f>I57/H57*10</f>
        <v>0.816816785218233</v>
      </c>
      <c r="K57" s="29">
        <f t="shared" si="4"/>
        <v>979.72</v>
      </c>
      <c r="L57" s="29">
        <f t="shared" si="4"/>
        <v>104.354</v>
      </c>
      <c r="M57" s="31">
        <f t="shared" si="3"/>
        <v>1.0651410607112235</v>
      </c>
    </row>
    <row r="58" spans="1:13" ht="12.75">
      <c r="A58" s="6" t="s">
        <v>92</v>
      </c>
      <c r="B58" s="86">
        <v>0.03</v>
      </c>
      <c r="C58" s="86">
        <v>0.008</v>
      </c>
      <c r="D58" s="30">
        <f t="shared" si="1"/>
        <v>2.6666666666666665</v>
      </c>
      <c r="E58" s="81">
        <v>240.41</v>
      </c>
      <c r="F58" s="81">
        <v>22.241</v>
      </c>
      <c r="G58" s="30">
        <f t="shared" si="2"/>
        <v>0.9251279064930744</v>
      </c>
      <c r="H58" s="81"/>
      <c r="I58" s="81"/>
      <c r="J58" s="30"/>
      <c r="K58" s="29">
        <f aca="true" t="shared" si="5" ref="K58:L86">B58+E58+H58</f>
        <v>240.44</v>
      </c>
      <c r="L58" s="29">
        <f t="shared" si="5"/>
        <v>22.249</v>
      </c>
      <c r="M58" s="31">
        <f t="shared" si="3"/>
        <v>0.9253452004658126</v>
      </c>
    </row>
    <row r="59" spans="1:13" ht="12.75">
      <c r="A59" s="6" t="s">
        <v>38</v>
      </c>
      <c r="B59" s="81"/>
      <c r="C59" s="81"/>
      <c r="D59" s="30"/>
      <c r="E59" s="81">
        <v>167.25</v>
      </c>
      <c r="F59" s="81">
        <v>20.282</v>
      </c>
      <c r="G59" s="30">
        <f t="shared" si="2"/>
        <v>1.212675635276532</v>
      </c>
      <c r="H59" s="81"/>
      <c r="I59" s="81"/>
      <c r="J59" s="30"/>
      <c r="K59" s="29">
        <f t="shared" si="5"/>
        <v>167.25</v>
      </c>
      <c r="L59" s="29">
        <f t="shared" si="5"/>
        <v>20.282</v>
      </c>
      <c r="M59" s="31">
        <f t="shared" si="3"/>
        <v>1.212675635276532</v>
      </c>
    </row>
    <row r="60" spans="1:13" ht="12.75">
      <c r="A60" s="6" t="s">
        <v>93</v>
      </c>
      <c r="B60" s="81"/>
      <c r="C60" s="81"/>
      <c r="D60" s="30"/>
      <c r="E60" s="83">
        <v>0.05</v>
      </c>
      <c r="F60" s="86">
        <v>0.006</v>
      </c>
      <c r="G60" s="30">
        <f t="shared" si="2"/>
        <v>1.2</v>
      </c>
      <c r="H60" s="81"/>
      <c r="I60" s="81"/>
      <c r="J60" s="30"/>
      <c r="K60" s="30">
        <f t="shared" si="5"/>
        <v>0.05</v>
      </c>
      <c r="L60" s="30">
        <f t="shared" si="5"/>
        <v>0.006</v>
      </c>
      <c r="M60" s="31">
        <f t="shared" si="3"/>
        <v>1.2</v>
      </c>
    </row>
    <row r="61" spans="1:13" ht="12.75">
      <c r="A61" s="6" t="s">
        <v>43</v>
      </c>
      <c r="B61" s="83">
        <v>0.36</v>
      </c>
      <c r="C61" s="83">
        <v>0.274</v>
      </c>
      <c r="D61" s="30">
        <f t="shared" si="1"/>
        <v>7.611111111111112</v>
      </c>
      <c r="E61" s="81">
        <v>1.64</v>
      </c>
      <c r="F61" s="81">
        <v>1.223</v>
      </c>
      <c r="G61" s="30">
        <f t="shared" si="2"/>
        <v>7.457317073170733</v>
      </c>
      <c r="H61" s="81"/>
      <c r="I61" s="81"/>
      <c r="J61" s="30"/>
      <c r="K61" s="29">
        <f t="shared" si="5"/>
        <v>2</v>
      </c>
      <c r="L61" s="29">
        <f t="shared" si="5"/>
        <v>1.497</v>
      </c>
      <c r="M61" s="31">
        <f t="shared" si="3"/>
        <v>7.485</v>
      </c>
    </row>
    <row r="62" spans="1:13" ht="12.75">
      <c r="A62" s="6" t="s">
        <v>48</v>
      </c>
      <c r="B62" s="81"/>
      <c r="C62" s="81"/>
      <c r="D62" s="30"/>
      <c r="E62" s="81">
        <v>3.35</v>
      </c>
      <c r="F62" s="81">
        <v>3.417</v>
      </c>
      <c r="G62" s="30">
        <f t="shared" si="2"/>
        <v>10.2</v>
      </c>
      <c r="H62" s="81">
        <v>6.48</v>
      </c>
      <c r="I62" s="81">
        <v>1.699</v>
      </c>
      <c r="J62" s="30">
        <f>I62/H62*10</f>
        <v>2.6219135802469133</v>
      </c>
      <c r="K62" s="29">
        <f t="shared" si="5"/>
        <v>9.83</v>
      </c>
      <c r="L62" s="29">
        <f t="shared" si="5"/>
        <v>5.116</v>
      </c>
      <c r="M62" s="31">
        <f t="shared" si="3"/>
        <v>5.2044760935910475</v>
      </c>
    </row>
    <row r="63" spans="1:13" ht="12.75">
      <c r="A63" s="6" t="s">
        <v>53</v>
      </c>
      <c r="B63" s="81">
        <v>0.63</v>
      </c>
      <c r="C63" s="83">
        <v>0.088</v>
      </c>
      <c r="D63" s="30">
        <f t="shared" si="1"/>
        <v>1.3968253968253967</v>
      </c>
      <c r="E63" s="81">
        <v>14.28</v>
      </c>
      <c r="F63" s="81">
        <v>1.181</v>
      </c>
      <c r="G63" s="30">
        <f t="shared" si="2"/>
        <v>0.8270308123249301</v>
      </c>
      <c r="H63" s="81"/>
      <c r="I63" s="81"/>
      <c r="J63" s="30"/>
      <c r="K63" s="29">
        <f t="shared" si="5"/>
        <v>14.91</v>
      </c>
      <c r="L63" s="29">
        <f t="shared" si="5"/>
        <v>1.2690000000000001</v>
      </c>
      <c r="M63" s="31">
        <f t="shared" si="3"/>
        <v>0.8511066398390343</v>
      </c>
    </row>
    <row r="64" spans="1:13" ht="12.75">
      <c r="A64" s="6" t="s">
        <v>55</v>
      </c>
      <c r="B64" s="81"/>
      <c r="C64" s="81"/>
      <c r="D64" s="30"/>
      <c r="E64" s="81">
        <v>48.13</v>
      </c>
      <c r="F64" s="81">
        <v>52.656</v>
      </c>
      <c r="G64" s="30">
        <f t="shared" si="2"/>
        <v>10.940369831705796</v>
      </c>
      <c r="H64" s="81"/>
      <c r="I64" s="81"/>
      <c r="J64" s="30"/>
      <c r="K64" s="29">
        <f t="shared" si="5"/>
        <v>48.13</v>
      </c>
      <c r="L64" s="29">
        <f t="shared" si="5"/>
        <v>52.656</v>
      </c>
      <c r="M64" s="31">
        <f t="shared" si="3"/>
        <v>10.940369831705796</v>
      </c>
    </row>
    <row r="65" spans="1:13" ht="13.5" thickBot="1">
      <c r="A65" s="77" t="s">
        <v>58</v>
      </c>
      <c r="B65" s="88">
        <v>1481.73</v>
      </c>
      <c r="C65" s="88">
        <v>231.538</v>
      </c>
      <c r="D65" s="79">
        <f t="shared" si="1"/>
        <v>1.5626193706005818</v>
      </c>
      <c r="E65" s="88">
        <v>183.01</v>
      </c>
      <c r="F65" s="88">
        <v>27.295</v>
      </c>
      <c r="G65" s="79">
        <f t="shared" si="2"/>
        <v>1.4914485547237857</v>
      </c>
      <c r="H65" s="88">
        <v>6</v>
      </c>
      <c r="I65" s="89">
        <v>0.34</v>
      </c>
      <c r="J65" s="79">
        <f>I65/H65*10</f>
        <v>0.5666666666666667</v>
      </c>
      <c r="K65" s="78">
        <f t="shared" si="5"/>
        <v>1670.74</v>
      </c>
      <c r="L65" s="78">
        <f t="shared" si="5"/>
        <v>259.173</v>
      </c>
      <c r="M65" s="80">
        <f t="shared" si="3"/>
        <v>1.5512467529358247</v>
      </c>
    </row>
    <row r="66" spans="1:13" ht="12.75">
      <c r="A66" s="14" t="s">
        <v>69</v>
      </c>
      <c r="B66" s="90">
        <v>92.51</v>
      </c>
      <c r="C66" s="90">
        <v>31.786</v>
      </c>
      <c r="D66" s="33">
        <f t="shared" si="1"/>
        <v>3.4359528699600044</v>
      </c>
      <c r="E66" s="90">
        <v>66.08</v>
      </c>
      <c r="F66" s="90">
        <v>14.786</v>
      </c>
      <c r="G66" s="33">
        <f t="shared" si="2"/>
        <v>2.237590799031477</v>
      </c>
      <c r="H66" s="90"/>
      <c r="I66" s="90"/>
      <c r="J66" s="33"/>
      <c r="K66" s="32">
        <f t="shared" si="5"/>
        <v>158.59</v>
      </c>
      <c r="L66" s="32">
        <f t="shared" si="5"/>
        <v>46.572</v>
      </c>
      <c r="M66" s="34">
        <f t="shared" si="3"/>
        <v>2.9366290434453624</v>
      </c>
    </row>
    <row r="67" spans="1:13" ht="12.75">
      <c r="A67" s="6" t="s">
        <v>94</v>
      </c>
      <c r="B67" s="81"/>
      <c r="C67" s="81"/>
      <c r="D67" s="30"/>
      <c r="E67" s="83">
        <v>0.12</v>
      </c>
      <c r="F67" s="87">
        <v>0.001</v>
      </c>
      <c r="G67" s="30">
        <f t="shared" si="2"/>
        <v>0.08333333333333333</v>
      </c>
      <c r="H67" s="81"/>
      <c r="I67" s="81"/>
      <c r="J67" s="30"/>
      <c r="K67" s="30">
        <f t="shared" si="5"/>
        <v>0.12</v>
      </c>
      <c r="L67" s="92">
        <f t="shared" si="5"/>
        <v>0.001</v>
      </c>
      <c r="M67" s="31">
        <f t="shared" si="3"/>
        <v>0.08333333333333333</v>
      </c>
    </row>
    <row r="68" spans="1:13" ht="12.75">
      <c r="A68" s="6" t="s">
        <v>10</v>
      </c>
      <c r="B68" s="81"/>
      <c r="C68" s="81"/>
      <c r="D68" s="30"/>
      <c r="E68" s="81">
        <v>3.24</v>
      </c>
      <c r="F68" s="83">
        <v>0.401</v>
      </c>
      <c r="G68" s="30">
        <f t="shared" si="2"/>
        <v>1.2376543209876543</v>
      </c>
      <c r="H68" s="81"/>
      <c r="I68" s="81"/>
      <c r="J68" s="30"/>
      <c r="K68" s="29">
        <f t="shared" si="5"/>
        <v>3.24</v>
      </c>
      <c r="L68" s="72">
        <f t="shared" si="5"/>
        <v>0.401</v>
      </c>
      <c r="M68" s="31">
        <f t="shared" si="3"/>
        <v>1.2376543209876543</v>
      </c>
    </row>
    <row r="69" spans="1:13" ht="12.75">
      <c r="A69" s="6" t="s">
        <v>17</v>
      </c>
      <c r="B69" s="83">
        <v>0.18</v>
      </c>
      <c r="C69" s="83">
        <v>0.131</v>
      </c>
      <c r="D69" s="30">
        <f t="shared" si="1"/>
        <v>7.277777777777779</v>
      </c>
      <c r="E69" s="81">
        <v>0.6</v>
      </c>
      <c r="F69" s="81">
        <v>0.547</v>
      </c>
      <c r="G69" s="86">
        <f t="shared" si="2"/>
        <v>9.116666666666667</v>
      </c>
      <c r="H69" s="81"/>
      <c r="I69" s="81"/>
      <c r="J69" s="30"/>
      <c r="K69" s="29">
        <f t="shared" si="5"/>
        <v>0.78</v>
      </c>
      <c r="L69" s="29">
        <f t="shared" si="5"/>
        <v>0.678</v>
      </c>
      <c r="M69" s="31">
        <f t="shared" si="3"/>
        <v>8.692307692307693</v>
      </c>
    </row>
    <row r="70" spans="1:13" ht="12.75">
      <c r="A70" s="6" t="s">
        <v>95</v>
      </c>
      <c r="B70" s="83">
        <v>0.18</v>
      </c>
      <c r="C70" s="83">
        <v>0.126</v>
      </c>
      <c r="D70" s="30">
        <f aca="true" t="shared" si="6" ref="D70:D85">C70/B70*10</f>
        <v>7.000000000000001</v>
      </c>
      <c r="E70" s="81">
        <v>0.59</v>
      </c>
      <c r="F70" s="81">
        <v>0.526</v>
      </c>
      <c r="G70" s="30">
        <f aca="true" t="shared" si="7" ref="G70:G86">F70/E70*10</f>
        <v>8.915254237288137</v>
      </c>
      <c r="H70" s="81"/>
      <c r="I70" s="81"/>
      <c r="J70" s="30"/>
      <c r="K70" s="29">
        <f t="shared" si="5"/>
        <v>0.77</v>
      </c>
      <c r="L70" s="29">
        <f t="shared" si="5"/>
        <v>0.652</v>
      </c>
      <c r="M70" s="31">
        <f aca="true" t="shared" si="8" ref="M70:M86">L70/K70*10</f>
        <v>8.467532467532468</v>
      </c>
    </row>
    <row r="71" spans="1:13" ht="12.75">
      <c r="A71" s="6" t="s">
        <v>96</v>
      </c>
      <c r="B71" s="83">
        <v>0.18</v>
      </c>
      <c r="C71" s="83">
        <v>0.13</v>
      </c>
      <c r="D71" s="30">
        <f t="shared" si="6"/>
        <v>7.222222222222223</v>
      </c>
      <c r="E71" s="81">
        <v>0.71</v>
      </c>
      <c r="F71" s="81">
        <v>0.545</v>
      </c>
      <c r="G71" s="30">
        <f t="shared" si="7"/>
        <v>7.67605633802817</v>
      </c>
      <c r="H71" s="81"/>
      <c r="I71" s="81"/>
      <c r="J71" s="30"/>
      <c r="K71" s="29">
        <f t="shared" si="5"/>
        <v>0.8899999999999999</v>
      </c>
      <c r="L71" s="29">
        <f t="shared" si="5"/>
        <v>0.675</v>
      </c>
      <c r="M71" s="31">
        <f t="shared" si="8"/>
        <v>7.584269662921351</v>
      </c>
    </row>
    <row r="72" spans="1:13" ht="12.75">
      <c r="A72" s="6" t="s">
        <v>39</v>
      </c>
      <c r="B72" s="81">
        <v>6.84</v>
      </c>
      <c r="C72" s="81">
        <v>1.466</v>
      </c>
      <c r="D72" s="30">
        <f t="shared" si="6"/>
        <v>2.1432748538011697</v>
      </c>
      <c r="E72" s="81">
        <v>3.16</v>
      </c>
      <c r="F72" s="81">
        <v>0.57</v>
      </c>
      <c r="G72" s="30">
        <f t="shared" si="7"/>
        <v>1.8037974683544302</v>
      </c>
      <c r="H72" s="81"/>
      <c r="I72" s="81"/>
      <c r="J72" s="30"/>
      <c r="K72" s="29">
        <f t="shared" si="5"/>
        <v>10</v>
      </c>
      <c r="L72" s="29">
        <f t="shared" si="5"/>
        <v>2.036</v>
      </c>
      <c r="M72" s="31">
        <f t="shared" si="8"/>
        <v>2.036</v>
      </c>
    </row>
    <row r="73" spans="1:13" ht="12.75">
      <c r="A73" s="6" t="s">
        <v>51</v>
      </c>
      <c r="B73" s="81">
        <v>85.13</v>
      </c>
      <c r="C73" s="81">
        <v>29.933</v>
      </c>
      <c r="D73" s="30">
        <f t="shared" si="6"/>
        <v>3.5161517678844123</v>
      </c>
      <c r="E73" s="81">
        <v>57.33</v>
      </c>
      <c r="F73" s="81">
        <v>9.826</v>
      </c>
      <c r="G73" s="30">
        <f t="shared" si="7"/>
        <v>1.7139368567939997</v>
      </c>
      <c r="H73" s="81"/>
      <c r="I73" s="81"/>
      <c r="J73" s="30"/>
      <c r="K73" s="29">
        <f t="shared" si="5"/>
        <v>142.45999999999998</v>
      </c>
      <c r="L73" s="29">
        <f t="shared" si="5"/>
        <v>39.759</v>
      </c>
      <c r="M73" s="31">
        <f t="shared" si="8"/>
        <v>2.7908886705040015</v>
      </c>
    </row>
    <row r="74" spans="1:13" ht="13.5" thickBot="1">
      <c r="A74" s="8" t="s">
        <v>60</v>
      </c>
      <c r="B74" s="84"/>
      <c r="C74" s="84"/>
      <c r="D74" s="36"/>
      <c r="E74" s="91">
        <v>0.33</v>
      </c>
      <c r="F74" s="84">
        <v>2.37</v>
      </c>
      <c r="G74" s="36">
        <f t="shared" si="7"/>
        <v>71.81818181818181</v>
      </c>
      <c r="H74" s="84"/>
      <c r="I74" s="84"/>
      <c r="J74" s="36"/>
      <c r="K74" s="93">
        <f t="shared" si="5"/>
        <v>0.33</v>
      </c>
      <c r="L74" s="35">
        <f t="shared" si="5"/>
        <v>2.37</v>
      </c>
      <c r="M74" s="37">
        <f t="shared" si="8"/>
        <v>71.81818181818181</v>
      </c>
    </row>
    <row r="75" spans="1:13" ht="12.75">
      <c r="A75" s="73" t="s">
        <v>65</v>
      </c>
      <c r="B75" s="85">
        <v>3446.13</v>
      </c>
      <c r="C75" s="85">
        <v>911.821</v>
      </c>
      <c r="D75" s="75">
        <f t="shared" si="6"/>
        <v>2.645927460658768</v>
      </c>
      <c r="E75" s="85">
        <v>7313.79</v>
      </c>
      <c r="F75" s="85">
        <v>2096.333</v>
      </c>
      <c r="G75" s="75">
        <f t="shared" si="7"/>
        <v>2.8662745307152653</v>
      </c>
      <c r="H75" s="85">
        <v>15212.59</v>
      </c>
      <c r="I75" s="85">
        <v>1252.438</v>
      </c>
      <c r="J75" s="75">
        <f aca="true" t="shared" si="9" ref="J75:J82">I75/H75*10</f>
        <v>0.8232904456111683</v>
      </c>
      <c r="K75" s="74">
        <f t="shared" si="5"/>
        <v>25972.510000000002</v>
      </c>
      <c r="L75" s="74">
        <f t="shared" si="5"/>
        <v>4260.592000000001</v>
      </c>
      <c r="M75" s="76">
        <f t="shared" si="8"/>
        <v>1.6404236633271103</v>
      </c>
    </row>
    <row r="76" spans="1:13" ht="12.75">
      <c r="A76" s="6" t="s">
        <v>97</v>
      </c>
      <c r="B76" s="81"/>
      <c r="C76" s="81"/>
      <c r="D76" s="30"/>
      <c r="E76" s="81">
        <v>0.93</v>
      </c>
      <c r="F76" s="81">
        <v>2.555</v>
      </c>
      <c r="G76" s="30">
        <f t="shared" si="7"/>
        <v>27.473118279569896</v>
      </c>
      <c r="H76" s="81"/>
      <c r="I76" s="81"/>
      <c r="J76" s="30"/>
      <c r="K76" s="29">
        <f t="shared" si="5"/>
        <v>0.93</v>
      </c>
      <c r="L76" s="29">
        <f t="shared" si="5"/>
        <v>2.555</v>
      </c>
      <c r="M76" s="31">
        <f t="shared" si="8"/>
        <v>27.473118279569896</v>
      </c>
    </row>
    <row r="77" spans="1:13" ht="12.75">
      <c r="A77" s="6" t="s">
        <v>9</v>
      </c>
      <c r="B77" s="81">
        <v>3416.7</v>
      </c>
      <c r="C77" s="81">
        <v>903.54</v>
      </c>
      <c r="D77" s="30">
        <f t="shared" si="6"/>
        <v>2.64448151725349</v>
      </c>
      <c r="E77" s="81">
        <v>2796.05</v>
      </c>
      <c r="F77" s="81">
        <v>572.203</v>
      </c>
      <c r="G77" s="30">
        <f t="shared" si="7"/>
        <v>2.046469126088589</v>
      </c>
      <c r="H77" s="81">
        <v>5966.57</v>
      </c>
      <c r="I77" s="81">
        <v>451.851</v>
      </c>
      <c r="J77" s="30">
        <f t="shared" si="9"/>
        <v>0.7573044479491566</v>
      </c>
      <c r="K77" s="29">
        <f t="shared" si="5"/>
        <v>12179.32</v>
      </c>
      <c r="L77" s="29">
        <f t="shared" si="5"/>
        <v>1927.594</v>
      </c>
      <c r="M77" s="31">
        <f t="shared" si="8"/>
        <v>1.5826778506517605</v>
      </c>
    </row>
    <row r="78" spans="1:13" ht="12.75">
      <c r="A78" s="6" t="s">
        <v>37</v>
      </c>
      <c r="B78" s="83">
        <v>0.14</v>
      </c>
      <c r="C78" s="83">
        <v>0.121</v>
      </c>
      <c r="D78" s="30">
        <f t="shared" si="6"/>
        <v>8.642857142857142</v>
      </c>
      <c r="E78" s="81">
        <v>2.33</v>
      </c>
      <c r="F78" s="81">
        <v>1.858</v>
      </c>
      <c r="G78" s="30">
        <f t="shared" si="7"/>
        <v>7.9742489270386265</v>
      </c>
      <c r="H78" s="81"/>
      <c r="I78" s="81"/>
      <c r="J78" s="30"/>
      <c r="K78" s="29">
        <f t="shared" si="5"/>
        <v>2.47</v>
      </c>
      <c r="L78" s="29">
        <f t="shared" si="5"/>
        <v>1.979</v>
      </c>
      <c r="M78" s="31">
        <f t="shared" si="8"/>
        <v>8.012145748987855</v>
      </c>
    </row>
    <row r="79" spans="1:13" ht="13.5" thickBot="1">
      <c r="A79" s="77" t="s">
        <v>57</v>
      </c>
      <c r="B79" s="88">
        <v>29.29</v>
      </c>
      <c r="C79" s="88">
        <v>8.16</v>
      </c>
      <c r="D79" s="79">
        <f t="shared" si="6"/>
        <v>2.785933765790372</v>
      </c>
      <c r="E79" s="88">
        <v>4514.48</v>
      </c>
      <c r="F79" s="88">
        <v>1519.717</v>
      </c>
      <c r="G79" s="79">
        <f t="shared" si="7"/>
        <v>3.3663168294022796</v>
      </c>
      <c r="H79" s="88">
        <v>9246.02</v>
      </c>
      <c r="I79" s="88">
        <v>800.587</v>
      </c>
      <c r="J79" s="79">
        <f t="shared" si="9"/>
        <v>0.865872018446856</v>
      </c>
      <c r="K79" s="78">
        <f t="shared" si="5"/>
        <v>13789.79</v>
      </c>
      <c r="L79" s="78">
        <f t="shared" si="5"/>
        <v>2328.464</v>
      </c>
      <c r="M79" s="80">
        <f t="shared" si="8"/>
        <v>1.688542030009159</v>
      </c>
    </row>
    <row r="80" spans="1:13" ht="12.75">
      <c r="A80" s="14" t="s">
        <v>66</v>
      </c>
      <c r="B80" s="90">
        <v>18.78</v>
      </c>
      <c r="C80" s="90">
        <v>5.899</v>
      </c>
      <c r="D80" s="33">
        <f t="shared" si="6"/>
        <v>3.1411075612353567</v>
      </c>
      <c r="E80" s="90">
        <v>210.98</v>
      </c>
      <c r="F80" s="90">
        <v>115.424</v>
      </c>
      <c r="G80" s="33">
        <f t="shared" si="7"/>
        <v>5.470850317565646</v>
      </c>
      <c r="H80" s="90">
        <v>4.32</v>
      </c>
      <c r="I80" s="90">
        <v>4.124</v>
      </c>
      <c r="J80" s="33">
        <f t="shared" si="9"/>
        <v>9.546296296296294</v>
      </c>
      <c r="K80" s="32">
        <f t="shared" si="5"/>
        <v>234.07999999999998</v>
      </c>
      <c r="L80" s="32">
        <f t="shared" si="5"/>
        <v>125.447</v>
      </c>
      <c r="M80" s="34">
        <f t="shared" si="8"/>
        <v>5.359150717703349</v>
      </c>
    </row>
    <row r="81" spans="1:13" ht="12.75">
      <c r="A81" s="6" t="s">
        <v>1</v>
      </c>
      <c r="B81" s="81"/>
      <c r="C81" s="81"/>
      <c r="D81" s="30"/>
      <c r="E81" s="83">
        <v>0.05</v>
      </c>
      <c r="F81" s="86">
        <v>0.011</v>
      </c>
      <c r="G81" s="30">
        <f t="shared" si="7"/>
        <v>2.1999999999999997</v>
      </c>
      <c r="H81" s="81"/>
      <c r="I81" s="81"/>
      <c r="J81" s="30"/>
      <c r="K81" s="30">
        <f t="shared" si="5"/>
        <v>0.05</v>
      </c>
      <c r="L81" s="30">
        <f t="shared" si="5"/>
        <v>0.011</v>
      </c>
      <c r="M81" s="31">
        <f t="shared" si="8"/>
        <v>2.1999999999999997</v>
      </c>
    </row>
    <row r="82" spans="1:13" ht="12.75">
      <c r="A82" s="6" t="s">
        <v>7</v>
      </c>
      <c r="B82" s="81">
        <v>18.78</v>
      </c>
      <c r="C82" s="81">
        <v>5.899</v>
      </c>
      <c r="D82" s="30">
        <f t="shared" si="6"/>
        <v>3.1411075612353567</v>
      </c>
      <c r="E82" s="81">
        <v>210.37</v>
      </c>
      <c r="F82" s="81">
        <v>114.57</v>
      </c>
      <c r="G82" s="30">
        <f t="shared" si="7"/>
        <v>5.446118743166801</v>
      </c>
      <c r="H82" s="81">
        <v>4.32</v>
      </c>
      <c r="I82" s="81">
        <v>4.124</v>
      </c>
      <c r="J82" s="30">
        <f t="shared" si="9"/>
        <v>9.546296296296294</v>
      </c>
      <c r="K82" s="29">
        <f t="shared" si="5"/>
        <v>233.47</v>
      </c>
      <c r="L82" s="29">
        <f t="shared" si="5"/>
        <v>124.59299999999999</v>
      </c>
      <c r="M82" s="31">
        <f t="shared" si="8"/>
        <v>5.336574292200282</v>
      </c>
    </row>
    <row r="83" spans="1:13" ht="13.5" thickBot="1">
      <c r="A83" s="8" t="s">
        <v>12</v>
      </c>
      <c r="B83" s="84"/>
      <c r="C83" s="84"/>
      <c r="D83" s="36"/>
      <c r="E83" s="84">
        <v>0.56</v>
      </c>
      <c r="F83" s="84">
        <v>0.843</v>
      </c>
      <c r="G83" s="36">
        <f t="shared" si="7"/>
        <v>15.053571428571427</v>
      </c>
      <c r="H83" s="84"/>
      <c r="I83" s="84"/>
      <c r="J83" s="36"/>
      <c r="K83" s="35">
        <f t="shared" si="5"/>
        <v>0.56</v>
      </c>
      <c r="L83" s="35">
        <f t="shared" si="5"/>
        <v>0.843</v>
      </c>
      <c r="M83" s="37">
        <f t="shared" si="8"/>
        <v>15.053571428571427</v>
      </c>
    </row>
    <row r="84" spans="1:13" ht="12.75">
      <c r="A84" s="73" t="s">
        <v>67</v>
      </c>
      <c r="B84" s="85">
        <v>12.96</v>
      </c>
      <c r="C84" s="85">
        <v>1.984</v>
      </c>
      <c r="D84" s="75">
        <f t="shared" si="6"/>
        <v>1.530864197530864</v>
      </c>
      <c r="E84" s="85">
        <v>67.44</v>
      </c>
      <c r="F84" s="85">
        <v>50.622</v>
      </c>
      <c r="G84" s="75">
        <f t="shared" si="7"/>
        <v>7.5062277580071175</v>
      </c>
      <c r="H84" s="85"/>
      <c r="I84" s="85"/>
      <c r="J84" s="75"/>
      <c r="K84" s="74">
        <f t="shared" si="5"/>
        <v>80.4</v>
      </c>
      <c r="L84" s="74">
        <f t="shared" si="5"/>
        <v>52.606</v>
      </c>
      <c r="M84" s="76">
        <f t="shared" si="8"/>
        <v>6.543034825870646</v>
      </c>
    </row>
    <row r="85" spans="1:13" ht="12.75">
      <c r="A85" s="6" t="s">
        <v>3</v>
      </c>
      <c r="B85" s="81">
        <v>12.96</v>
      </c>
      <c r="C85" s="81">
        <v>1.984</v>
      </c>
      <c r="D85" s="30">
        <f t="shared" si="6"/>
        <v>1.530864197530864</v>
      </c>
      <c r="E85" s="81">
        <v>59.34</v>
      </c>
      <c r="F85" s="81">
        <v>48.246</v>
      </c>
      <c r="G85" s="30">
        <f t="shared" si="7"/>
        <v>8.130434782608695</v>
      </c>
      <c r="H85" s="81"/>
      <c r="I85" s="81"/>
      <c r="J85" s="30"/>
      <c r="K85" s="29">
        <f t="shared" si="5"/>
        <v>72.30000000000001</v>
      </c>
      <c r="L85" s="29">
        <f t="shared" si="5"/>
        <v>50.230000000000004</v>
      </c>
      <c r="M85" s="31">
        <f t="shared" si="8"/>
        <v>6.947441217150761</v>
      </c>
    </row>
    <row r="86" spans="1:13" ht="13.5" thickBot="1">
      <c r="A86" s="8" t="s">
        <v>42</v>
      </c>
      <c r="B86" s="84"/>
      <c r="C86" s="84"/>
      <c r="D86" s="36"/>
      <c r="E86" s="84">
        <v>8.1</v>
      </c>
      <c r="F86" s="84">
        <v>2.376</v>
      </c>
      <c r="G86" s="36">
        <f t="shared" si="7"/>
        <v>2.9333333333333336</v>
      </c>
      <c r="H86" s="84"/>
      <c r="I86" s="84"/>
      <c r="J86" s="36"/>
      <c r="K86" s="35">
        <f t="shared" si="5"/>
        <v>8.1</v>
      </c>
      <c r="L86" s="35">
        <f t="shared" si="5"/>
        <v>2.376</v>
      </c>
      <c r="M86" s="37">
        <f t="shared" si="8"/>
        <v>2.9333333333333336</v>
      </c>
    </row>
  </sheetData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D17" sqref="D17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149" t="s">
        <v>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>
      <c r="A2" s="94" t="s">
        <v>76</v>
      </c>
      <c r="B2" s="152" t="s">
        <v>72</v>
      </c>
      <c r="C2" s="147"/>
      <c r="D2" s="148"/>
      <c r="E2" s="152" t="s">
        <v>73</v>
      </c>
      <c r="F2" s="147"/>
      <c r="G2" s="148"/>
      <c r="H2" s="152" t="s">
        <v>74</v>
      </c>
      <c r="I2" s="147"/>
      <c r="J2" s="148"/>
      <c r="K2" s="146" t="s">
        <v>75</v>
      </c>
      <c r="L2" s="147"/>
      <c r="M2" s="148"/>
    </row>
    <row r="3" spans="1:13" ht="12.75">
      <c r="A3" s="157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158"/>
      <c r="B4" s="54" t="s">
        <v>70</v>
      </c>
      <c r="C4" s="19" t="s">
        <v>71</v>
      </c>
      <c r="D4" s="20" t="s">
        <v>80</v>
      </c>
      <c r="E4" s="54" t="s">
        <v>70</v>
      </c>
      <c r="F4" s="19" t="s">
        <v>71</v>
      </c>
      <c r="G4" s="20" t="s">
        <v>80</v>
      </c>
      <c r="H4" s="54" t="s">
        <v>70</v>
      </c>
      <c r="I4" s="19" t="s">
        <v>71</v>
      </c>
      <c r="J4" s="20" t="s">
        <v>80</v>
      </c>
      <c r="K4" s="47" t="s">
        <v>70</v>
      </c>
      <c r="L4" s="19" t="s">
        <v>71</v>
      </c>
      <c r="M4" s="20" t="s">
        <v>80</v>
      </c>
    </row>
    <row r="5" spans="1:13" s="21" customFormat="1" ht="13.5" thickBot="1">
      <c r="A5" s="96" t="s">
        <v>61</v>
      </c>
      <c r="B5" s="55">
        <v>21138.26</v>
      </c>
      <c r="C5" s="15">
        <v>4107.527</v>
      </c>
      <c r="D5" s="16">
        <f>C5/B5*10</f>
        <v>1.9431717653203244</v>
      </c>
      <c r="E5" s="55">
        <v>146032.96</v>
      </c>
      <c r="F5" s="15">
        <v>16479.701</v>
      </c>
      <c r="G5" s="16">
        <f aca="true" t="shared" si="0" ref="G5:G39">F5/E5*10</f>
        <v>1.1284918829283472</v>
      </c>
      <c r="H5" s="55">
        <v>240293.65</v>
      </c>
      <c r="I5" s="15">
        <v>12933.523</v>
      </c>
      <c r="J5" s="16">
        <f>I5/H5*10</f>
        <v>0.5382382347598449</v>
      </c>
      <c r="K5" s="48">
        <f aca="true" t="shared" si="1" ref="K5:L36">B5+E5+H5</f>
        <v>407464.87</v>
      </c>
      <c r="L5" s="15">
        <f t="shared" si="1"/>
        <v>33520.751000000004</v>
      </c>
      <c r="M5" s="16">
        <f>L5/K5*10</f>
        <v>0.8226660374426881</v>
      </c>
    </row>
    <row r="6" spans="1:13" ht="12.75">
      <c r="A6" s="97" t="s">
        <v>63</v>
      </c>
      <c r="B6" s="98">
        <v>19015.41</v>
      </c>
      <c r="C6" s="25">
        <v>3573.781</v>
      </c>
      <c r="D6" s="27">
        <f>C6/B6*10</f>
        <v>1.8794130655084482</v>
      </c>
      <c r="E6" s="98">
        <v>130106.81</v>
      </c>
      <c r="F6" s="25">
        <v>13160.699</v>
      </c>
      <c r="G6" s="27">
        <f t="shared" si="0"/>
        <v>1.0115303726223093</v>
      </c>
      <c r="H6" s="98">
        <v>214829.52</v>
      </c>
      <c r="I6" s="25">
        <v>10980.795</v>
      </c>
      <c r="J6" s="27">
        <f>I6/H6*10</f>
        <v>0.5111399494818031</v>
      </c>
      <c r="K6" s="99">
        <f t="shared" si="1"/>
        <v>363951.74</v>
      </c>
      <c r="L6" s="25">
        <f t="shared" si="1"/>
        <v>27715.275</v>
      </c>
      <c r="M6" s="27">
        <f aca="true" t="shared" si="2" ref="M6:M69">L6/K6*10</f>
        <v>0.7615096166321393</v>
      </c>
    </row>
    <row r="7" spans="1:13" ht="12.75">
      <c r="A7" s="100" t="s">
        <v>2</v>
      </c>
      <c r="B7" s="101"/>
      <c r="C7" s="29"/>
      <c r="D7" s="31"/>
      <c r="E7" s="101">
        <v>1414.55</v>
      </c>
      <c r="F7" s="29">
        <v>166.821</v>
      </c>
      <c r="G7" s="31">
        <f t="shared" si="0"/>
        <v>1.1793220458803153</v>
      </c>
      <c r="H7" s="101">
        <v>974.48</v>
      </c>
      <c r="I7" s="29">
        <v>60.276</v>
      </c>
      <c r="J7" s="31">
        <f>I7/H7*10</f>
        <v>0.6185452754289468</v>
      </c>
      <c r="K7" s="102">
        <f t="shared" si="1"/>
        <v>2389.0299999999997</v>
      </c>
      <c r="L7" s="29">
        <f t="shared" si="1"/>
        <v>227.097</v>
      </c>
      <c r="M7" s="31">
        <f t="shared" si="2"/>
        <v>0.9505824539666728</v>
      </c>
    </row>
    <row r="8" spans="1:13" ht="12.75">
      <c r="A8" s="100" t="s">
        <v>5</v>
      </c>
      <c r="B8" s="101">
        <v>104.55</v>
      </c>
      <c r="C8" s="29">
        <v>28.636</v>
      </c>
      <c r="D8" s="31">
        <f>C8/B8*10</f>
        <v>2.738976566236251</v>
      </c>
      <c r="E8" s="101">
        <v>721.59</v>
      </c>
      <c r="F8" s="29">
        <v>100.117</v>
      </c>
      <c r="G8" s="31">
        <f t="shared" si="0"/>
        <v>1.3874499369448023</v>
      </c>
      <c r="H8" s="101"/>
      <c r="I8" s="29"/>
      <c r="J8" s="31"/>
      <c r="K8" s="102">
        <f t="shared" si="1"/>
        <v>826.14</v>
      </c>
      <c r="L8" s="29">
        <f t="shared" si="1"/>
        <v>128.75300000000001</v>
      </c>
      <c r="M8" s="31">
        <f t="shared" si="2"/>
        <v>1.5584888759774373</v>
      </c>
    </row>
    <row r="9" spans="1:13" ht="12.75">
      <c r="A9" s="100" t="s">
        <v>6</v>
      </c>
      <c r="B9" s="101"/>
      <c r="C9" s="29"/>
      <c r="D9" s="31"/>
      <c r="E9" s="101">
        <v>11.66</v>
      </c>
      <c r="F9" s="29">
        <v>3.41</v>
      </c>
      <c r="G9" s="31">
        <f t="shared" si="0"/>
        <v>2.9245283018867925</v>
      </c>
      <c r="H9" s="101"/>
      <c r="I9" s="29"/>
      <c r="J9" s="31"/>
      <c r="K9" s="102">
        <f t="shared" si="1"/>
        <v>11.66</v>
      </c>
      <c r="L9" s="29">
        <f t="shared" si="1"/>
        <v>3.41</v>
      </c>
      <c r="M9" s="31">
        <f t="shared" si="2"/>
        <v>2.9245283018867925</v>
      </c>
    </row>
    <row r="10" spans="1:13" ht="12.75">
      <c r="A10" s="100" t="s">
        <v>14</v>
      </c>
      <c r="B10" s="101"/>
      <c r="C10" s="29"/>
      <c r="D10" s="31"/>
      <c r="E10" s="101">
        <v>35567.53</v>
      </c>
      <c r="F10" s="29">
        <v>2466.887</v>
      </c>
      <c r="G10" s="31">
        <f t="shared" si="0"/>
        <v>0.6935783845546768</v>
      </c>
      <c r="H10" s="101">
        <v>76712</v>
      </c>
      <c r="I10" s="29">
        <v>3093.458</v>
      </c>
      <c r="J10" s="31">
        <f>I10/H10*10</f>
        <v>0.40325607466889146</v>
      </c>
      <c r="K10" s="102">
        <f t="shared" si="1"/>
        <v>112279.53</v>
      </c>
      <c r="L10" s="29">
        <f t="shared" si="1"/>
        <v>5560.345</v>
      </c>
      <c r="M10" s="31">
        <f t="shared" si="2"/>
        <v>0.49522339468289545</v>
      </c>
    </row>
    <row r="11" spans="1:13" ht="12.75">
      <c r="A11" s="100" t="s">
        <v>16</v>
      </c>
      <c r="B11" s="101">
        <v>44.89</v>
      </c>
      <c r="C11" s="29">
        <v>9.387</v>
      </c>
      <c r="D11" s="31">
        <f aca="true" t="shared" si="3" ref="D11:D19">C11/B11*10</f>
        <v>2.091111606148363</v>
      </c>
      <c r="E11" s="101">
        <v>4.26</v>
      </c>
      <c r="F11" s="29">
        <v>7.322</v>
      </c>
      <c r="G11" s="31">
        <f t="shared" si="0"/>
        <v>17.187793427230048</v>
      </c>
      <c r="H11" s="101"/>
      <c r="I11" s="29"/>
      <c r="J11" s="31"/>
      <c r="K11" s="102">
        <f t="shared" si="1"/>
        <v>49.15</v>
      </c>
      <c r="L11" s="29">
        <f t="shared" si="1"/>
        <v>16.709</v>
      </c>
      <c r="M11" s="31">
        <f t="shared" si="2"/>
        <v>3.3995930824008136</v>
      </c>
    </row>
    <row r="12" spans="1:13" ht="12.75">
      <c r="A12" s="100" t="s">
        <v>18</v>
      </c>
      <c r="B12" s="101">
        <v>4698.79</v>
      </c>
      <c r="C12" s="29">
        <v>750.392</v>
      </c>
      <c r="D12" s="31">
        <f t="shared" si="3"/>
        <v>1.5969898633477984</v>
      </c>
      <c r="E12" s="101">
        <v>309.65</v>
      </c>
      <c r="F12" s="29">
        <v>69.137</v>
      </c>
      <c r="G12" s="31">
        <f t="shared" si="0"/>
        <v>2.2327466494429196</v>
      </c>
      <c r="H12" s="101"/>
      <c r="I12" s="29"/>
      <c r="J12" s="31"/>
      <c r="K12" s="102">
        <f t="shared" si="1"/>
        <v>5008.44</v>
      </c>
      <c r="L12" s="29">
        <f t="shared" si="1"/>
        <v>819.529</v>
      </c>
      <c r="M12" s="31">
        <f t="shared" si="2"/>
        <v>1.6362959324659976</v>
      </c>
    </row>
    <row r="13" spans="1:13" ht="12.75">
      <c r="A13" s="100" t="s">
        <v>20</v>
      </c>
      <c r="B13" s="101">
        <v>980.92</v>
      </c>
      <c r="C13" s="29">
        <v>227.552</v>
      </c>
      <c r="D13" s="31">
        <f t="shared" si="3"/>
        <v>2.3197814296782613</v>
      </c>
      <c r="E13" s="101">
        <v>206.87</v>
      </c>
      <c r="F13" s="29">
        <v>63.057</v>
      </c>
      <c r="G13" s="31">
        <f t="shared" si="0"/>
        <v>3.0481461787596076</v>
      </c>
      <c r="H13" s="101">
        <v>5409.87</v>
      </c>
      <c r="I13" s="29">
        <v>283.664</v>
      </c>
      <c r="J13" s="31">
        <f>I13/H13*10</f>
        <v>0.5243453169854358</v>
      </c>
      <c r="K13" s="102">
        <f t="shared" si="1"/>
        <v>6597.66</v>
      </c>
      <c r="L13" s="29">
        <f t="shared" si="1"/>
        <v>574.2729999999999</v>
      </c>
      <c r="M13" s="31">
        <f t="shared" si="2"/>
        <v>0.8704192092347891</v>
      </c>
    </row>
    <row r="14" spans="1:13" ht="12.75">
      <c r="A14" s="100" t="s">
        <v>21</v>
      </c>
      <c r="B14" s="101">
        <v>96.02</v>
      </c>
      <c r="C14" s="29">
        <v>21.376</v>
      </c>
      <c r="D14" s="31">
        <f t="shared" si="3"/>
        <v>2.226202874401167</v>
      </c>
      <c r="E14" s="101">
        <v>617.88</v>
      </c>
      <c r="F14" s="29">
        <v>490.842</v>
      </c>
      <c r="G14" s="31">
        <f t="shared" si="0"/>
        <v>7.943969702854923</v>
      </c>
      <c r="H14" s="101">
        <v>1637.9</v>
      </c>
      <c r="I14" s="29">
        <v>129.162</v>
      </c>
      <c r="J14" s="31">
        <f>I14/H14*10</f>
        <v>0.7885829415715245</v>
      </c>
      <c r="K14" s="102">
        <f t="shared" si="1"/>
        <v>2351.8</v>
      </c>
      <c r="L14" s="29">
        <f t="shared" si="1"/>
        <v>641.38</v>
      </c>
      <c r="M14" s="31">
        <f t="shared" si="2"/>
        <v>2.7271876860277233</v>
      </c>
    </row>
    <row r="15" spans="1:13" ht="12.75">
      <c r="A15" s="100" t="s">
        <v>40</v>
      </c>
      <c r="B15" s="101">
        <v>25.16</v>
      </c>
      <c r="C15" s="29">
        <v>9.683</v>
      </c>
      <c r="D15" s="31">
        <f t="shared" si="3"/>
        <v>3.848569157392687</v>
      </c>
      <c r="E15" s="101">
        <v>48.33</v>
      </c>
      <c r="F15" s="29">
        <v>9.853</v>
      </c>
      <c r="G15" s="31">
        <f t="shared" si="0"/>
        <v>2.0386923236085246</v>
      </c>
      <c r="H15" s="101">
        <v>481.19</v>
      </c>
      <c r="I15" s="29">
        <v>30.582</v>
      </c>
      <c r="J15" s="31">
        <f>I15/H15*10</f>
        <v>0.6355493671938319</v>
      </c>
      <c r="K15" s="102">
        <f t="shared" si="1"/>
        <v>554.68</v>
      </c>
      <c r="L15" s="29">
        <f t="shared" si="1"/>
        <v>50.118</v>
      </c>
      <c r="M15" s="31">
        <f t="shared" si="2"/>
        <v>0.9035479916348166</v>
      </c>
    </row>
    <row r="16" spans="1:13" ht="12.75">
      <c r="A16" s="100" t="s">
        <v>26</v>
      </c>
      <c r="B16" s="101">
        <v>4.41</v>
      </c>
      <c r="C16" s="72">
        <v>0.822</v>
      </c>
      <c r="D16" s="31">
        <f t="shared" si="3"/>
        <v>1.8639455782312924</v>
      </c>
      <c r="E16" s="101">
        <v>562.1</v>
      </c>
      <c r="F16" s="29">
        <v>83.919</v>
      </c>
      <c r="G16" s="31">
        <f t="shared" si="0"/>
        <v>1.4929549902152641</v>
      </c>
      <c r="H16" s="101"/>
      <c r="I16" s="29"/>
      <c r="J16" s="31"/>
      <c r="K16" s="102">
        <f t="shared" si="1"/>
        <v>566.51</v>
      </c>
      <c r="L16" s="29">
        <f t="shared" si="1"/>
        <v>84.741</v>
      </c>
      <c r="M16" s="31">
        <f t="shared" si="2"/>
        <v>1.4958429683500731</v>
      </c>
    </row>
    <row r="17" spans="1:13" ht="12.75">
      <c r="A17" s="100" t="s">
        <v>44</v>
      </c>
      <c r="B17" s="101">
        <v>40.67</v>
      </c>
      <c r="C17" s="29">
        <v>6.165</v>
      </c>
      <c r="D17" s="31">
        <f t="shared" si="3"/>
        <v>1.515859355790509</v>
      </c>
      <c r="E17" s="101">
        <v>9086.66</v>
      </c>
      <c r="F17" s="29">
        <v>1253.417</v>
      </c>
      <c r="G17" s="31">
        <f t="shared" si="0"/>
        <v>1.379403433164661</v>
      </c>
      <c r="H17" s="101">
        <v>2071.2</v>
      </c>
      <c r="I17" s="29">
        <v>94.026</v>
      </c>
      <c r="J17" s="31">
        <f>I17/H17*10</f>
        <v>0.45396871378910775</v>
      </c>
      <c r="K17" s="102">
        <f t="shared" si="1"/>
        <v>11198.529999999999</v>
      </c>
      <c r="L17" s="29">
        <f t="shared" si="1"/>
        <v>1353.608</v>
      </c>
      <c r="M17" s="31">
        <f t="shared" si="2"/>
        <v>1.2087372181884586</v>
      </c>
    </row>
    <row r="18" spans="1:13" ht="12.75">
      <c r="A18" s="100" t="s">
        <v>33</v>
      </c>
      <c r="B18" s="101">
        <v>1859.93</v>
      </c>
      <c r="C18" s="29">
        <v>307.323</v>
      </c>
      <c r="D18" s="31">
        <f t="shared" si="3"/>
        <v>1.652336378250794</v>
      </c>
      <c r="E18" s="101">
        <v>294.86</v>
      </c>
      <c r="F18" s="29">
        <v>229.229</v>
      </c>
      <c r="G18" s="31">
        <f t="shared" si="0"/>
        <v>7.774164010038662</v>
      </c>
      <c r="H18" s="101">
        <v>233.75</v>
      </c>
      <c r="I18" s="29">
        <v>10.898</v>
      </c>
      <c r="J18" s="31">
        <f>I18/H18*10</f>
        <v>0.4662245989304813</v>
      </c>
      <c r="K18" s="102">
        <f t="shared" si="1"/>
        <v>2388.54</v>
      </c>
      <c r="L18" s="29">
        <f t="shared" si="1"/>
        <v>547.45</v>
      </c>
      <c r="M18" s="31">
        <f t="shared" si="2"/>
        <v>2.2919858993359963</v>
      </c>
    </row>
    <row r="19" spans="1:13" ht="12.75">
      <c r="A19" s="100" t="s">
        <v>32</v>
      </c>
      <c r="B19" s="101">
        <v>412.75</v>
      </c>
      <c r="C19" s="29">
        <v>60.863</v>
      </c>
      <c r="D19" s="31">
        <f t="shared" si="3"/>
        <v>1.474572986069049</v>
      </c>
      <c r="E19" s="101">
        <v>565.06</v>
      </c>
      <c r="F19" s="29">
        <v>92.058</v>
      </c>
      <c r="G19" s="31">
        <f t="shared" si="0"/>
        <v>1.6291721233143386</v>
      </c>
      <c r="H19" s="101">
        <v>14722.59</v>
      </c>
      <c r="I19" s="29">
        <v>498.12</v>
      </c>
      <c r="J19" s="31">
        <f>I19/H19*10</f>
        <v>0.3383372083308711</v>
      </c>
      <c r="K19" s="102">
        <f t="shared" si="1"/>
        <v>15700.4</v>
      </c>
      <c r="L19" s="29">
        <f t="shared" si="1"/>
        <v>651.0409999999999</v>
      </c>
      <c r="M19" s="31">
        <f t="shared" si="2"/>
        <v>0.4146652314590711</v>
      </c>
    </row>
    <row r="20" spans="1:13" ht="12.75">
      <c r="A20" s="100" t="s">
        <v>99</v>
      </c>
      <c r="B20" s="101"/>
      <c r="C20" s="29"/>
      <c r="D20" s="31"/>
      <c r="E20" s="101">
        <v>4.67</v>
      </c>
      <c r="F20" s="72">
        <v>0.738</v>
      </c>
      <c r="G20" s="31">
        <f t="shared" si="0"/>
        <v>1.5802997858672376</v>
      </c>
      <c r="H20" s="101"/>
      <c r="I20" s="29"/>
      <c r="J20" s="31"/>
      <c r="K20" s="102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100" t="s">
        <v>22</v>
      </c>
      <c r="B21" s="101">
        <v>914.31</v>
      </c>
      <c r="C21" s="29">
        <v>151.595</v>
      </c>
      <c r="D21" s="31">
        <f>C21/B21*10</f>
        <v>1.658026271177172</v>
      </c>
      <c r="E21" s="101">
        <v>34092.05</v>
      </c>
      <c r="F21" s="29">
        <v>4351.765</v>
      </c>
      <c r="G21" s="31">
        <f t="shared" si="0"/>
        <v>1.2764750139695324</v>
      </c>
      <c r="H21" s="101"/>
      <c r="I21" s="29"/>
      <c r="J21" s="31"/>
      <c r="K21" s="102">
        <f t="shared" si="1"/>
        <v>35006.36</v>
      </c>
      <c r="L21" s="29">
        <f t="shared" si="1"/>
        <v>4503.360000000001</v>
      </c>
      <c r="M21" s="31">
        <f t="shared" si="2"/>
        <v>1.2864405210938814</v>
      </c>
    </row>
    <row r="22" spans="1:13" ht="12.75">
      <c r="A22" s="100" t="s">
        <v>15</v>
      </c>
      <c r="B22" s="101">
        <v>114.87</v>
      </c>
      <c r="C22" s="29">
        <v>27.217</v>
      </c>
      <c r="D22" s="31">
        <f>C22/B22*10</f>
        <v>2.369374075041351</v>
      </c>
      <c r="E22" s="101">
        <v>3662.08</v>
      </c>
      <c r="F22" s="29">
        <v>551.936</v>
      </c>
      <c r="G22" s="31">
        <f t="shared" si="0"/>
        <v>1.507165326808808</v>
      </c>
      <c r="H22" s="101">
        <v>87129.96</v>
      </c>
      <c r="I22" s="29">
        <v>5859.564</v>
      </c>
      <c r="J22" s="31">
        <f>I22/H22*10</f>
        <v>0.6725085148667577</v>
      </c>
      <c r="K22" s="102">
        <f t="shared" si="1"/>
        <v>90906.91</v>
      </c>
      <c r="L22" s="29">
        <f t="shared" si="1"/>
        <v>6438.717000000001</v>
      </c>
      <c r="M22" s="31">
        <f t="shared" si="2"/>
        <v>0.7082758615379183</v>
      </c>
    </row>
    <row r="23" spans="1:13" ht="12.75">
      <c r="A23" s="100" t="s">
        <v>28</v>
      </c>
      <c r="B23" s="101"/>
      <c r="C23" s="29"/>
      <c r="D23" s="31"/>
      <c r="E23" s="101">
        <v>46.55</v>
      </c>
      <c r="F23" s="29">
        <v>12.979</v>
      </c>
      <c r="G23" s="31">
        <f t="shared" si="0"/>
        <v>2.788184747583244</v>
      </c>
      <c r="H23" s="101">
        <v>7627.26</v>
      </c>
      <c r="I23" s="29">
        <v>349.649</v>
      </c>
      <c r="J23" s="31">
        <f>I23/H23*10</f>
        <v>0.4584201928346483</v>
      </c>
      <c r="K23" s="102">
        <f t="shared" si="1"/>
        <v>7673.81</v>
      </c>
      <c r="L23" s="29">
        <f t="shared" si="1"/>
        <v>362.628</v>
      </c>
      <c r="M23" s="31">
        <f t="shared" si="2"/>
        <v>0.4725527475921348</v>
      </c>
    </row>
    <row r="24" spans="1:13" ht="12.75">
      <c r="A24" s="100" t="s">
        <v>45</v>
      </c>
      <c r="B24" s="101">
        <v>13.03</v>
      </c>
      <c r="C24" s="29">
        <v>1.898</v>
      </c>
      <c r="D24" s="31">
        <f>C24/B24*10</f>
        <v>1.4566385264773598</v>
      </c>
      <c r="E24" s="101">
        <v>828.91</v>
      </c>
      <c r="F24" s="29">
        <v>135.74</v>
      </c>
      <c r="G24" s="31">
        <f t="shared" si="0"/>
        <v>1.6375722334149667</v>
      </c>
      <c r="H24" s="101">
        <v>1905.77</v>
      </c>
      <c r="I24" s="29">
        <v>54.971</v>
      </c>
      <c r="J24" s="31">
        <f>I24/H24*10</f>
        <v>0.2884450904358868</v>
      </c>
      <c r="K24" s="102">
        <f t="shared" si="1"/>
        <v>2747.71</v>
      </c>
      <c r="L24" s="29">
        <f t="shared" si="1"/>
        <v>192.609</v>
      </c>
      <c r="M24" s="31">
        <f t="shared" si="2"/>
        <v>0.7009800888740079</v>
      </c>
    </row>
    <row r="25" spans="1:13" ht="12.75">
      <c r="A25" s="100" t="s">
        <v>19</v>
      </c>
      <c r="B25" s="101"/>
      <c r="C25" s="29"/>
      <c r="D25" s="31"/>
      <c r="E25" s="101">
        <v>195.07</v>
      </c>
      <c r="F25" s="29">
        <v>424.806</v>
      </c>
      <c r="G25" s="31">
        <f t="shared" si="0"/>
        <v>21.777105654380478</v>
      </c>
      <c r="H25" s="101"/>
      <c r="I25" s="29"/>
      <c r="J25" s="31"/>
      <c r="K25" s="102">
        <f t="shared" si="1"/>
        <v>195.07</v>
      </c>
      <c r="L25" s="29">
        <f t="shared" si="1"/>
        <v>424.806</v>
      </c>
      <c r="M25" s="31">
        <f t="shared" si="2"/>
        <v>21.777105654380478</v>
      </c>
    </row>
    <row r="26" spans="1:13" ht="12.75">
      <c r="A26" s="100" t="s">
        <v>47</v>
      </c>
      <c r="B26" s="101">
        <v>9676.36</v>
      </c>
      <c r="C26" s="29">
        <v>1965.129</v>
      </c>
      <c r="D26" s="31">
        <f>C26/B26*10</f>
        <v>2.030855610994217</v>
      </c>
      <c r="E26" s="101">
        <v>1049.21</v>
      </c>
      <c r="F26" s="29">
        <v>221.243</v>
      </c>
      <c r="G26" s="31">
        <f t="shared" si="0"/>
        <v>2.1086627081327856</v>
      </c>
      <c r="H26" s="101"/>
      <c r="I26" s="29"/>
      <c r="J26" s="31"/>
      <c r="K26" s="102">
        <f t="shared" si="1"/>
        <v>10725.57</v>
      </c>
      <c r="L26" s="29">
        <f t="shared" si="1"/>
        <v>2186.372</v>
      </c>
      <c r="M26" s="31">
        <f t="shared" si="2"/>
        <v>2.038466953271481</v>
      </c>
    </row>
    <row r="27" spans="1:13" ht="12.75">
      <c r="A27" s="100" t="s">
        <v>50</v>
      </c>
      <c r="B27" s="101">
        <v>28.75</v>
      </c>
      <c r="C27" s="29">
        <v>5.743</v>
      </c>
      <c r="D27" s="31">
        <f>C27/B27*10</f>
        <v>1.9975652173913043</v>
      </c>
      <c r="E27" s="101">
        <v>33321.46</v>
      </c>
      <c r="F27" s="29">
        <v>2119.207</v>
      </c>
      <c r="G27" s="31">
        <f t="shared" si="0"/>
        <v>0.6359886391532664</v>
      </c>
      <c r="H27" s="101">
        <v>15923.55</v>
      </c>
      <c r="I27" s="29">
        <v>516.425</v>
      </c>
      <c r="J27" s="31">
        <f>I27/H27*10</f>
        <v>0.3243152437741584</v>
      </c>
      <c r="K27" s="102">
        <f t="shared" si="1"/>
        <v>49273.759999999995</v>
      </c>
      <c r="L27" s="29">
        <f t="shared" si="1"/>
        <v>2641.375</v>
      </c>
      <c r="M27" s="31">
        <f t="shared" si="2"/>
        <v>0.5360611814483003</v>
      </c>
    </row>
    <row r="28" spans="1:13" ht="13.5" thickBot="1">
      <c r="A28" s="103" t="s">
        <v>49</v>
      </c>
      <c r="B28" s="104"/>
      <c r="C28" s="35"/>
      <c r="D28" s="37"/>
      <c r="E28" s="104">
        <v>7495.81</v>
      </c>
      <c r="F28" s="35">
        <v>306.216</v>
      </c>
      <c r="G28" s="37">
        <f t="shared" si="0"/>
        <v>0.40851622439736335</v>
      </c>
      <c r="H28" s="104"/>
      <c r="I28" s="35"/>
      <c r="J28" s="37"/>
      <c r="K28" s="105">
        <f t="shared" si="1"/>
        <v>7495.81</v>
      </c>
      <c r="L28" s="35">
        <f t="shared" si="1"/>
        <v>306.216</v>
      </c>
      <c r="M28" s="37">
        <f t="shared" si="2"/>
        <v>0.40851622439736335</v>
      </c>
    </row>
    <row r="29" spans="1:13" s="21" customFormat="1" ht="12.75">
      <c r="A29" s="97" t="s">
        <v>68</v>
      </c>
      <c r="B29" s="98">
        <v>541.31</v>
      </c>
      <c r="C29" s="25">
        <v>75.537</v>
      </c>
      <c r="D29" s="27">
        <f>C29/B29*10</f>
        <v>1.3954480796586064</v>
      </c>
      <c r="E29" s="98">
        <v>8479.44</v>
      </c>
      <c r="F29" s="25">
        <v>1028.568</v>
      </c>
      <c r="G29" s="27">
        <f t="shared" si="0"/>
        <v>1.2130140669666865</v>
      </c>
      <c r="H29" s="98"/>
      <c r="I29" s="25"/>
      <c r="J29" s="27"/>
      <c r="K29" s="99">
        <f t="shared" si="1"/>
        <v>9020.75</v>
      </c>
      <c r="L29" s="25">
        <f t="shared" si="1"/>
        <v>1104.105</v>
      </c>
      <c r="M29" s="27">
        <f t="shared" si="2"/>
        <v>1.2239614222764181</v>
      </c>
    </row>
    <row r="30" spans="1:13" ht="12.75">
      <c r="A30" s="100" t="s">
        <v>100</v>
      </c>
      <c r="B30" s="101"/>
      <c r="C30" s="29"/>
      <c r="D30" s="31"/>
      <c r="E30" s="106">
        <v>1.26</v>
      </c>
      <c r="F30" s="72">
        <v>0.691</v>
      </c>
      <c r="G30" s="31">
        <f t="shared" si="0"/>
        <v>5.484126984126983</v>
      </c>
      <c r="H30" s="101"/>
      <c r="I30" s="29"/>
      <c r="J30" s="31"/>
      <c r="K30" s="102">
        <f t="shared" si="1"/>
        <v>1.26</v>
      </c>
      <c r="L30" s="29">
        <f t="shared" si="1"/>
        <v>0.691</v>
      </c>
      <c r="M30" s="31">
        <f t="shared" si="2"/>
        <v>5.484126984126983</v>
      </c>
    </row>
    <row r="31" spans="1:13" ht="12.75">
      <c r="A31" s="100" t="s">
        <v>8</v>
      </c>
      <c r="B31" s="101"/>
      <c r="C31" s="29"/>
      <c r="D31" s="31"/>
      <c r="E31" s="101">
        <v>458.04</v>
      </c>
      <c r="F31" s="29">
        <v>53.296</v>
      </c>
      <c r="G31" s="31">
        <f t="shared" si="0"/>
        <v>1.1635665007422933</v>
      </c>
      <c r="H31" s="101"/>
      <c r="I31" s="29"/>
      <c r="J31" s="31"/>
      <c r="K31" s="102">
        <f t="shared" si="1"/>
        <v>458.04</v>
      </c>
      <c r="L31" s="29">
        <f t="shared" si="1"/>
        <v>53.296</v>
      </c>
      <c r="M31" s="31">
        <f t="shared" si="2"/>
        <v>1.1635665007422933</v>
      </c>
    </row>
    <row r="32" spans="1:13" s="21" customFormat="1" ht="12.75">
      <c r="A32" s="100" t="s">
        <v>101</v>
      </c>
      <c r="B32" s="101"/>
      <c r="C32" s="29"/>
      <c r="D32" s="31"/>
      <c r="E32" s="106">
        <v>0.6</v>
      </c>
      <c r="F32" s="72">
        <v>0.506</v>
      </c>
      <c r="G32" s="31">
        <f t="shared" si="0"/>
        <v>8.433333333333334</v>
      </c>
      <c r="H32" s="101"/>
      <c r="I32" s="29"/>
      <c r="J32" s="31"/>
      <c r="K32" s="102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100" t="s">
        <v>34</v>
      </c>
      <c r="B33" s="101"/>
      <c r="C33" s="29"/>
      <c r="D33" s="31"/>
      <c r="E33" s="106">
        <v>2.07</v>
      </c>
      <c r="F33" s="72">
        <v>1.098</v>
      </c>
      <c r="G33" s="31">
        <f t="shared" si="0"/>
        <v>5.304347826086957</v>
      </c>
      <c r="H33" s="101"/>
      <c r="I33" s="29"/>
      <c r="J33" s="31"/>
      <c r="K33" s="102">
        <f t="shared" si="1"/>
        <v>2.07</v>
      </c>
      <c r="L33" s="29">
        <f t="shared" si="1"/>
        <v>1.098</v>
      </c>
      <c r="M33" s="31">
        <f t="shared" si="2"/>
        <v>5.304347826086957</v>
      </c>
    </row>
    <row r="34" spans="1:13" ht="12.75">
      <c r="A34" s="100" t="s">
        <v>46</v>
      </c>
      <c r="B34" s="101">
        <v>541.31</v>
      </c>
      <c r="C34" s="29">
        <v>75.537</v>
      </c>
      <c r="D34" s="31">
        <f>C34/B34*10</f>
        <v>1.3954480796586064</v>
      </c>
      <c r="E34" s="101">
        <v>7904.95</v>
      </c>
      <c r="F34" s="29">
        <v>941.905</v>
      </c>
      <c r="G34" s="31">
        <f t="shared" si="0"/>
        <v>1.1915382133979342</v>
      </c>
      <c r="H34" s="101"/>
      <c r="I34" s="29"/>
      <c r="J34" s="31"/>
      <c r="K34" s="102">
        <f t="shared" si="1"/>
        <v>8446.26</v>
      </c>
      <c r="L34" s="29">
        <f t="shared" si="1"/>
        <v>1017.442</v>
      </c>
      <c r="M34" s="31">
        <f t="shared" si="2"/>
        <v>1.2046065359105687</v>
      </c>
    </row>
    <row r="35" spans="1:13" ht="13.5" thickBot="1">
      <c r="A35" s="103" t="s">
        <v>56</v>
      </c>
      <c r="B35" s="104"/>
      <c r="C35" s="35"/>
      <c r="D35" s="37"/>
      <c r="E35" s="104">
        <v>112.52</v>
      </c>
      <c r="F35" s="35">
        <v>31.072</v>
      </c>
      <c r="G35" s="37">
        <f t="shared" si="0"/>
        <v>2.7614646285104874</v>
      </c>
      <c r="H35" s="104"/>
      <c r="I35" s="35"/>
      <c r="J35" s="37"/>
      <c r="K35" s="105">
        <f t="shared" si="1"/>
        <v>112.52</v>
      </c>
      <c r="L35" s="35">
        <f t="shared" si="1"/>
        <v>31.072</v>
      </c>
      <c r="M35" s="37">
        <f t="shared" si="2"/>
        <v>2.7614646285104874</v>
      </c>
    </row>
    <row r="36" spans="1:13" ht="12.75">
      <c r="A36" s="97" t="s">
        <v>102</v>
      </c>
      <c r="B36" s="98">
        <v>242.35</v>
      </c>
      <c r="C36" s="25">
        <v>48.819</v>
      </c>
      <c r="D36" s="27">
        <f>C36/B36*10</f>
        <v>2.0144006602021873</v>
      </c>
      <c r="E36" s="98">
        <v>1099.67</v>
      </c>
      <c r="F36" s="25">
        <v>282.745</v>
      </c>
      <c r="G36" s="27">
        <f t="shared" si="0"/>
        <v>2.5711804450426037</v>
      </c>
      <c r="H36" s="98">
        <v>7257.12</v>
      </c>
      <c r="I36" s="25">
        <v>446.096</v>
      </c>
      <c r="J36" s="27">
        <f>I36/H36*10</f>
        <v>0.6147011486650352</v>
      </c>
      <c r="K36" s="99">
        <f t="shared" si="1"/>
        <v>8599.14</v>
      </c>
      <c r="L36" s="25">
        <f t="shared" si="1"/>
        <v>777.6600000000001</v>
      </c>
      <c r="M36" s="27">
        <f t="shared" si="2"/>
        <v>0.9043462485783464</v>
      </c>
    </row>
    <row r="37" spans="1:13" ht="12.75">
      <c r="A37" s="100" t="s">
        <v>0</v>
      </c>
      <c r="B37" s="101">
        <v>4.99</v>
      </c>
      <c r="C37" s="72">
        <v>2.176</v>
      </c>
      <c r="D37" s="31">
        <f>C37/B37*10</f>
        <v>4.3607214428857715</v>
      </c>
      <c r="E37" s="101">
        <v>72.53</v>
      </c>
      <c r="F37" s="29">
        <v>12.795</v>
      </c>
      <c r="G37" s="31">
        <f t="shared" si="0"/>
        <v>1.764097614780091</v>
      </c>
      <c r="H37" s="101"/>
      <c r="I37" s="29"/>
      <c r="J37" s="31"/>
      <c r="K37" s="102">
        <f aca="true" t="shared" si="4" ref="K37:L57">B37+E37+H37</f>
        <v>77.52</v>
      </c>
      <c r="L37" s="29">
        <f t="shared" si="4"/>
        <v>14.971</v>
      </c>
      <c r="M37" s="31">
        <f t="shared" si="2"/>
        <v>1.9312435500515999</v>
      </c>
    </row>
    <row r="38" spans="1:13" s="21" customFormat="1" ht="12.75">
      <c r="A38" s="100" t="s">
        <v>4</v>
      </c>
      <c r="B38" s="101"/>
      <c r="C38" s="29"/>
      <c r="D38" s="31"/>
      <c r="E38" s="106">
        <v>1.08</v>
      </c>
      <c r="F38" s="72">
        <v>0.566</v>
      </c>
      <c r="G38" s="31">
        <f t="shared" si="0"/>
        <v>5.2407407407407405</v>
      </c>
      <c r="H38" s="101"/>
      <c r="I38" s="29"/>
      <c r="J38" s="31"/>
      <c r="K38" s="102">
        <f t="shared" si="4"/>
        <v>1.08</v>
      </c>
      <c r="L38" s="29">
        <f t="shared" si="4"/>
        <v>0.566</v>
      </c>
      <c r="M38" s="31">
        <f t="shared" si="2"/>
        <v>5.2407407407407405</v>
      </c>
    </row>
    <row r="39" spans="1:13" ht="12.75">
      <c r="A39" s="100" t="s">
        <v>25</v>
      </c>
      <c r="B39" s="101"/>
      <c r="C39" s="29"/>
      <c r="D39" s="31"/>
      <c r="E39" s="101">
        <v>5.6</v>
      </c>
      <c r="F39" s="72">
        <v>0.66</v>
      </c>
      <c r="G39" s="31">
        <f t="shared" si="0"/>
        <v>1.1785714285714286</v>
      </c>
      <c r="H39" s="101"/>
      <c r="I39" s="29"/>
      <c r="J39" s="31"/>
      <c r="K39" s="102">
        <f t="shared" si="4"/>
        <v>5.6</v>
      </c>
      <c r="L39" s="29">
        <f t="shared" si="4"/>
        <v>0.66</v>
      </c>
      <c r="M39" s="31">
        <f t="shared" si="2"/>
        <v>1.1785714285714286</v>
      </c>
    </row>
    <row r="40" spans="1:13" ht="12.75">
      <c r="A40" s="100" t="s">
        <v>103</v>
      </c>
      <c r="B40" s="101">
        <v>7.2</v>
      </c>
      <c r="C40" s="72">
        <v>1.358</v>
      </c>
      <c r="D40" s="31">
        <f>C40/B40*10</f>
        <v>1.886111111111111</v>
      </c>
      <c r="E40" s="106"/>
      <c r="F40" s="72"/>
      <c r="G40" s="31"/>
      <c r="H40" s="101"/>
      <c r="I40" s="29"/>
      <c r="J40" s="31"/>
      <c r="K40" s="102">
        <f t="shared" si="4"/>
        <v>7.2</v>
      </c>
      <c r="L40" s="29">
        <f t="shared" si="4"/>
        <v>1.358</v>
      </c>
      <c r="M40" s="31">
        <f t="shared" si="2"/>
        <v>1.886111111111111</v>
      </c>
    </row>
    <row r="41" spans="1:13" ht="12.75">
      <c r="A41" s="100" t="s">
        <v>36</v>
      </c>
      <c r="B41" s="101"/>
      <c r="C41" s="29"/>
      <c r="D41" s="31"/>
      <c r="E41" s="106">
        <v>1.13</v>
      </c>
      <c r="F41" s="72">
        <v>1.146</v>
      </c>
      <c r="G41" s="31">
        <f aca="true" t="shared" si="5" ref="G41:G68">F41/E41*10</f>
        <v>10.141592920353983</v>
      </c>
      <c r="H41" s="101"/>
      <c r="I41" s="29"/>
      <c r="J41" s="31"/>
      <c r="K41" s="102">
        <f t="shared" si="4"/>
        <v>1.13</v>
      </c>
      <c r="L41" s="29">
        <f t="shared" si="4"/>
        <v>1.146</v>
      </c>
      <c r="M41" s="31">
        <f t="shared" si="2"/>
        <v>10.141592920353983</v>
      </c>
    </row>
    <row r="42" spans="1:13" ht="12.75">
      <c r="A42" s="100" t="s">
        <v>41</v>
      </c>
      <c r="B42" s="101">
        <v>133.29</v>
      </c>
      <c r="C42" s="29">
        <v>25.075</v>
      </c>
      <c r="D42" s="31">
        <f>C42/B42*10</f>
        <v>1.881236401830595</v>
      </c>
      <c r="E42" s="101">
        <v>628.46</v>
      </c>
      <c r="F42" s="29">
        <v>155.653</v>
      </c>
      <c r="G42" s="31">
        <f t="shared" si="5"/>
        <v>2.4767367851573683</v>
      </c>
      <c r="H42" s="101"/>
      <c r="I42" s="29"/>
      <c r="J42" s="31"/>
      <c r="K42" s="102">
        <f t="shared" si="4"/>
        <v>761.75</v>
      </c>
      <c r="L42" s="29">
        <f t="shared" si="4"/>
        <v>180.72799999999998</v>
      </c>
      <c r="M42" s="31">
        <f t="shared" si="2"/>
        <v>2.372536921562192</v>
      </c>
    </row>
    <row r="43" spans="1:13" ht="12.75">
      <c r="A43" s="100" t="s">
        <v>11</v>
      </c>
      <c r="B43" s="101">
        <v>45.57</v>
      </c>
      <c r="C43" s="29">
        <v>12.176</v>
      </c>
      <c r="D43" s="31">
        <f>C43/B43*10</f>
        <v>2.67193328944481</v>
      </c>
      <c r="E43" s="101">
        <v>145.74</v>
      </c>
      <c r="F43" s="29">
        <v>72.897</v>
      </c>
      <c r="G43" s="31">
        <f t="shared" si="5"/>
        <v>5.001852614244545</v>
      </c>
      <c r="H43" s="101">
        <v>6945.67</v>
      </c>
      <c r="I43" s="29">
        <v>436.313</v>
      </c>
      <c r="J43" s="31">
        <f>I43/H43*10</f>
        <v>0.6281798588185157</v>
      </c>
      <c r="K43" s="102">
        <f t="shared" si="4"/>
        <v>7136.9800000000005</v>
      </c>
      <c r="L43" s="29">
        <f t="shared" si="4"/>
        <v>521.386</v>
      </c>
      <c r="M43" s="31">
        <f t="shared" si="2"/>
        <v>0.7305414895375915</v>
      </c>
    </row>
    <row r="44" spans="1:13" ht="13.5" thickBot="1">
      <c r="A44" s="103" t="s">
        <v>59</v>
      </c>
      <c r="B44" s="104">
        <v>51.3</v>
      </c>
      <c r="C44" s="35">
        <v>8.034</v>
      </c>
      <c r="D44" s="37">
        <f>C44/B44*10</f>
        <v>1.5660818713450295</v>
      </c>
      <c r="E44" s="104">
        <v>244.83</v>
      </c>
      <c r="F44" s="35">
        <v>38.72</v>
      </c>
      <c r="G44" s="37">
        <f t="shared" si="5"/>
        <v>1.5815055344524769</v>
      </c>
      <c r="H44" s="104">
        <v>311.4</v>
      </c>
      <c r="I44" s="35">
        <v>9.777</v>
      </c>
      <c r="J44" s="37">
        <f>I44/H44*10</f>
        <v>0.31396917148362236</v>
      </c>
      <c r="K44" s="105">
        <f t="shared" si="4"/>
        <v>607.53</v>
      </c>
      <c r="L44" s="35">
        <f t="shared" si="4"/>
        <v>56.531</v>
      </c>
      <c r="M44" s="37">
        <f t="shared" si="2"/>
        <v>0.9305054894408507</v>
      </c>
    </row>
    <row r="45" spans="1:13" ht="12.75">
      <c r="A45" s="97" t="s">
        <v>64</v>
      </c>
      <c r="B45" s="98">
        <v>209.97</v>
      </c>
      <c r="C45" s="25">
        <v>45.08</v>
      </c>
      <c r="D45" s="27">
        <f>C45/B45*10</f>
        <v>2.1469733771491164</v>
      </c>
      <c r="E45" s="98">
        <v>1998.81</v>
      </c>
      <c r="F45" s="25">
        <v>608.599</v>
      </c>
      <c r="G45" s="27">
        <f t="shared" si="5"/>
        <v>3.044806659962678</v>
      </c>
      <c r="H45" s="98">
        <v>2712.05</v>
      </c>
      <c r="I45" s="25">
        <v>233.224</v>
      </c>
      <c r="J45" s="27">
        <f>I45/H45*10</f>
        <v>0.8599546468538559</v>
      </c>
      <c r="K45" s="99">
        <f t="shared" si="4"/>
        <v>4920.83</v>
      </c>
      <c r="L45" s="25">
        <f t="shared" si="4"/>
        <v>886.903</v>
      </c>
      <c r="M45" s="27">
        <f t="shared" si="2"/>
        <v>1.802344319962283</v>
      </c>
    </row>
    <row r="46" spans="1:13" ht="12.75">
      <c r="A46" s="100" t="s">
        <v>24</v>
      </c>
      <c r="B46" s="101">
        <v>7.38</v>
      </c>
      <c r="C46" s="29">
        <v>7.866</v>
      </c>
      <c r="D46" s="31">
        <f>C46/B46*10</f>
        <v>10.658536585365855</v>
      </c>
      <c r="E46" s="101">
        <v>210.07</v>
      </c>
      <c r="F46" s="29">
        <v>109.145</v>
      </c>
      <c r="G46" s="31">
        <f t="shared" si="5"/>
        <v>5.195649069357833</v>
      </c>
      <c r="H46" s="101">
        <v>1.77</v>
      </c>
      <c r="I46" s="29">
        <v>1.032</v>
      </c>
      <c r="J46" s="31">
        <f>I46/H46*10</f>
        <v>5.830508474576272</v>
      </c>
      <c r="K46" s="102">
        <f t="shared" si="4"/>
        <v>219.22</v>
      </c>
      <c r="L46" s="29">
        <f t="shared" si="4"/>
        <v>118.04299999999999</v>
      </c>
      <c r="M46" s="31">
        <f t="shared" si="2"/>
        <v>5.384682054557066</v>
      </c>
    </row>
    <row r="47" spans="1:13" s="21" customFormat="1" ht="12.75">
      <c r="A47" s="100" t="s">
        <v>89</v>
      </c>
      <c r="B47" s="101"/>
      <c r="C47" s="29"/>
      <c r="D47" s="31"/>
      <c r="E47" s="106">
        <v>1.42</v>
      </c>
      <c r="F47" s="72">
        <v>0.186</v>
      </c>
      <c r="G47" s="31">
        <f t="shared" si="5"/>
        <v>1.3098591549295775</v>
      </c>
      <c r="H47" s="101"/>
      <c r="I47" s="29"/>
      <c r="J47" s="31"/>
      <c r="K47" s="102">
        <f t="shared" si="4"/>
        <v>1.42</v>
      </c>
      <c r="L47" s="29">
        <f t="shared" si="4"/>
        <v>0.186</v>
      </c>
      <c r="M47" s="31">
        <f t="shared" si="2"/>
        <v>1.3098591549295775</v>
      </c>
    </row>
    <row r="48" spans="1:13" ht="12.75">
      <c r="A48" s="100" t="s">
        <v>29</v>
      </c>
      <c r="B48" s="101">
        <v>6.3</v>
      </c>
      <c r="C48" s="72">
        <v>1.344</v>
      </c>
      <c r="D48" s="31">
        <f>C48/B48*10</f>
        <v>2.1333333333333333</v>
      </c>
      <c r="E48" s="101">
        <v>330.03</v>
      </c>
      <c r="F48" s="29">
        <v>131.611</v>
      </c>
      <c r="G48" s="31">
        <f t="shared" si="5"/>
        <v>3.9878495894312636</v>
      </c>
      <c r="H48" s="101">
        <v>2179.16</v>
      </c>
      <c r="I48" s="29">
        <v>185.382</v>
      </c>
      <c r="J48" s="31">
        <f>I48/H48*10</f>
        <v>0.8507039409680796</v>
      </c>
      <c r="K48" s="102">
        <f t="shared" si="4"/>
        <v>2515.49</v>
      </c>
      <c r="L48" s="29">
        <f t="shared" si="4"/>
        <v>318.337</v>
      </c>
      <c r="M48" s="31">
        <f t="shared" si="2"/>
        <v>1.2655069191290762</v>
      </c>
    </row>
    <row r="49" spans="1:13" s="21" customFormat="1" ht="12.75">
      <c r="A49" s="100" t="s">
        <v>13</v>
      </c>
      <c r="B49" s="101"/>
      <c r="C49" s="29"/>
      <c r="D49" s="31"/>
      <c r="E49" s="101">
        <v>1101.62</v>
      </c>
      <c r="F49" s="29">
        <v>299.605</v>
      </c>
      <c r="G49" s="31">
        <f t="shared" si="5"/>
        <v>2.7196764764619386</v>
      </c>
      <c r="H49" s="101">
        <v>54</v>
      </c>
      <c r="I49" s="29">
        <v>8.64</v>
      </c>
      <c r="J49" s="31">
        <f>I49/H49*10</f>
        <v>1.6</v>
      </c>
      <c r="K49" s="102">
        <f t="shared" si="4"/>
        <v>1155.62</v>
      </c>
      <c r="L49" s="29">
        <f t="shared" si="4"/>
        <v>308.245</v>
      </c>
      <c r="M49" s="31">
        <f t="shared" si="2"/>
        <v>2.6673560512971397</v>
      </c>
    </row>
    <row r="50" spans="1:13" ht="12.75">
      <c r="A50" s="100" t="s">
        <v>30</v>
      </c>
      <c r="B50" s="101"/>
      <c r="C50" s="29"/>
      <c r="D50" s="31"/>
      <c r="E50" s="101">
        <v>3.05</v>
      </c>
      <c r="F50" s="29">
        <v>4.657</v>
      </c>
      <c r="G50" s="31">
        <f t="shared" si="5"/>
        <v>15.268852459016395</v>
      </c>
      <c r="H50" s="101">
        <v>477.12</v>
      </c>
      <c r="I50" s="29">
        <v>38.17</v>
      </c>
      <c r="J50" s="31">
        <f>I50/H50*10</f>
        <v>0.8000083836351441</v>
      </c>
      <c r="K50" s="102">
        <f t="shared" si="4"/>
        <v>480.17</v>
      </c>
      <c r="L50" s="29">
        <f t="shared" si="4"/>
        <v>42.827</v>
      </c>
      <c r="M50" s="31">
        <f t="shared" si="2"/>
        <v>0.8919132807130807</v>
      </c>
    </row>
    <row r="51" spans="1:13" ht="12.75">
      <c r="A51" s="100" t="s">
        <v>92</v>
      </c>
      <c r="B51" s="101">
        <v>57.33</v>
      </c>
      <c r="C51" s="29">
        <v>8.255</v>
      </c>
      <c r="D51" s="31">
        <f>C51/B51*10</f>
        <v>1.4399092970521543</v>
      </c>
      <c r="E51" s="101">
        <v>307.44</v>
      </c>
      <c r="F51" s="29">
        <v>36.074</v>
      </c>
      <c r="G51" s="31">
        <f t="shared" si="5"/>
        <v>1.173367161072079</v>
      </c>
      <c r="H51" s="101"/>
      <c r="I51" s="29"/>
      <c r="J51" s="31"/>
      <c r="K51" s="102">
        <f t="shared" si="4"/>
        <v>364.77</v>
      </c>
      <c r="L51" s="29">
        <f t="shared" si="4"/>
        <v>44.329</v>
      </c>
      <c r="M51" s="31">
        <f t="shared" si="2"/>
        <v>1.2152589302848371</v>
      </c>
    </row>
    <row r="52" spans="1:13" ht="12.75">
      <c r="A52" s="100" t="s">
        <v>52</v>
      </c>
      <c r="B52" s="106"/>
      <c r="C52" s="72"/>
      <c r="D52" s="31"/>
      <c r="E52" s="106">
        <v>0.9</v>
      </c>
      <c r="F52" s="72">
        <v>0.563</v>
      </c>
      <c r="G52" s="31">
        <f t="shared" si="5"/>
        <v>6.2555555555555555</v>
      </c>
      <c r="H52" s="101"/>
      <c r="I52" s="29"/>
      <c r="J52" s="31"/>
      <c r="K52" s="102">
        <f t="shared" si="4"/>
        <v>0.9</v>
      </c>
      <c r="L52" s="29">
        <f t="shared" si="4"/>
        <v>0.563</v>
      </c>
      <c r="M52" s="31">
        <f t="shared" si="2"/>
        <v>6.2555555555555555</v>
      </c>
    </row>
    <row r="53" spans="1:13" s="21" customFormat="1" ht="12.75">
      <c r="A53" s="100" t="s">
        <v>55</v>
      </c>
      <c r="B53" s="101"/>
      <c r="C53" s="29"/>
      <c r="D53" s="31"/>
      <c r="E53" s="101">
        <v>17.46</v>
      </c>
      <c r="F53" s="29">
        <v>21.523</v>
      </c>
      <c r="G53" s="31">
        <f t="shared" si="5"/>
        <v>12.327033218785795</v>
      </c>
      <c r="H53" s="101"/>
      <c r="I53" s="29"/>
      <c r="J53" s="31"/>
      <c r="K53" s="102">
        <f t="shared" si="4"/>
        <v>17.46</v>
      </c>
      <c r="L53" s="29">
        <f t="shared" si="4"/>
        <v>21.523</v>
      </c>
      <c r="M53" s="31">
        <f t="shared" si="2"/>
        <v>12.327033218785795</v>
      </c>
    </row>
    <row r="54" spans="1:13" ht="12.75">
      <c r="A54" s="100" t="s">
        <v>53</v>
      </c>
      <c r="B54" s="101">
        <v>3.6</v>
      </c>
      <c r="C54" s="29">
        <v>0.566</v>
      </c>
      <c r="D54" s="31">
        <f>C54/B54*10</f>
        <v>1.572222222222222</v>
      </c>
      <c r="E54" s="101">
        <v>6.17</v>
      </c>
      <c r="F54" s="29">
        <v>1.496</v>
      </c>
      <c r="G54" s="31">
        <f t="shared" si="5"/>
        <v>2.4246353322528362</v>
      </c>
      <c r="H54" s="101"/>
      <c r="I54" s="29"/>
      <c r="J54" s="31"/>
      <c r="K54" s="102">
        <f t="shared" si="4"/>
        <v>9.77</v>
      </c>
      <c r="L54" s="29">
        <f t="shared" si="4"/>
        <v>2.062</v>
      </c>
      <c r="M54" s="31">
        <f t="shared" si="2"/>
        <v>2.110542476970317</v>
      </c>
    </row>
    <row r="55" spans="1:13" ht="13.5" thickBot="1">
      <c r="A55" s="103" t="s">
        <v>58</v>
      </c>
      <c r="B55" s="104">
        <v>135</v>
      </c>
      <c r="C55" s="35">
        <v>26.91</v>
      </c>
      <c r="D55" s="37">
        <f>C55/B55*10</f>
        <v>1.9933333333333334</v>
      </c>
      <c r="E55" s="104">
        <v>20.61</v>
      </c>
      <c r="F55" s="35">
        <v>3.728</v>
      </c>
      <c r="G55" s="37">
        <f t="shared" si="5"/>
        <v>1.8088306647258614</v>
      </c>
      <c r="H55" s="104"/>
      <c r="I55" s="35"/>
      <c r="J55" s="37"/>
      <c r="K55" s="105">
        <f t="shared" si="4"/>
        <v>155.61</v>
      </c>
      <c r="L55" s="35">
        <f t="shared" si="4"/>
        <v>30.638</v>
      </c>
      <c r="M55" s="37">
        <f t="shared" si="2"/>
        <v>1.968896600475548</v>
      </c>
    </row>
    <row r="56" spans="1:13" s="21" customFormat="1" ht="12.75">
      <c r="A56" s="97" t="s">
        <v>69</v>
      </c>
      <c r="B56" s="98">
        <v>13.67</v>
      </c>
      <c r="C56" s="25">
        <v>3.329</v>
      </c>
      <c r="D56" s="27">
        <f>C56/B56*10</f>
        <v>2.435259692757864</v>
      </c>
      <c r="E56" s="98">
        <v>82.45</v>
      </c>
      <c r="F56" s="25">
        <v>21.814</v>
      </c>
      <c r="G56" s="27">
        <f t="shared" si="5"/>
        <v>2.6457246816252273</v>
      </c>
      <c r="H56" s="98"/>
      <c r="I56" s="25"/>
      <c r="J56" s="27"/>
      <c r="K56" s="99">
        <f t="shared" si="4"/>
        <v>96.12</v>
      </c>
      <c r="L56" s="25">
        <f t="shared" si="4"/>
        <v>25.143</v>
      </c>
      <c r="M56" s="27">
        <f t="shared" si="2"/>
        <v>2.615792759051186</v>
      </c>
    </row>
    <row r="57" spans="1:13" ht="12.75">
      <c r="A57" s="100" t="s">
        <v>39</v>
      </c>
      <c r="B57" s="101">
        <v>13.58</v>
      </c>
      <c r="C57" s="29">
        <v>3.295</v>
      </c>
      <c r="D57" s="31">
        <f>C57/B57*10</f>
        <v>2.426362297496318</v>
      </c>
      <c r="E57" s="101">
        <v>81</v>
      </c>
      <c r="F57" s="29">
        <v>20.426</v>
      </c>
      <c r="G57" s="31">
        <f t="shared" si="5"/>
        <v>2.521728395061728</v>
      </c>
      <c r="H57" s="101"/>
      <c r="I57" s="29"/>
      <c r="J57" s="31"/>
      <c r="K57" s="102">
        <f t="shared" si="4"/>
        <v>94.58</v>
      </c>
      <c r="L57" s="29">
        <f t="shared" si="4"/>
        <v>23.720999999999997</v>
      </c>
      <c r="M57" s="31">
        <f t="shared" si="2"/>
        <v>2.508035525481074</v>
      </c>
    </row>
    <row r="58" spans="1:13" ht="12.75">
      <c r="A58" s="100" t="s">
        <v>104</v>
      </c>
      <c r="B58" s="101"/>
      <c r="C58" s="29"/>
      <c r="D58" s="31"/>
      <c r="E58" s="106">
        <v>0.66</v>
      </c>
      <c r="F58" s="72">
        <v>0.44</v>
      </c>
      <c r="G58" s="31">
        <f t="shared" si="5"/>
        <v>6.666666666666666</v>
      </c>
      <c r="H58" s="101"/>
      <c r="I58" s="29"/>
      <c r="J58" s="31"/>
      <c r="K58" s="102">
        <f aca="true" t="shared" si="6" ref="K58:L69">B58+E58+H58</f>
        <v>0.66</v>
      </c>
      <c r="L58" s="29">
        <f t="shared" si="6"/>
        <v>0.44</v>
      </c>
      <c r="M58" s="31">
        <f t="shared" si="2"/>
        <v>6.666666666666666</v>
      </c>
    </row>
    <row r="59" spans="1:13" ht="13.5" thickBot="1">
      <c r="A59" s="103" t="s">
        <v>105</v>
      </c>
      <c r="B59" s="104"/>
      <c r="C59" s="35"/>
      <c r="D59" s="37"/>
      <c r="E59" s="107">
        <v>0.19</v>
      </c>
      <c r="F59" s="93">
        <v>0.505</v>
      </c>
      <c r="G59" s="37">
        <f t="shared" si="5"/>
        <v>26.578947368421055</v>
      </c>
      <c r="H59" s="104"/>
      <c r="I59" s="35"/>
      <c r="J59" s="37"/>
      <c r="K59" s="105">
        <f t="shared" si="6"/>
        <v>0.19</v>
      </c>
      <c r="L59" s="35">
        <f t="shared" si="6"/>
        <v>0.505</v>
      </c>
      <c r="M59" s="37">
        <f t="shared" si="2"/>
        <v>26.578947368421055</v>
      </c>
    </row>
    <row r="60" spans="1:13" ht="12.75">
      <c r="A60" s="97" t="s">
        <v>65</v>
      </c>
      <c r="B60" s="98">
        <v>1052.67</v>
      </c>
      <c r="C60" s="25">
        <v>343.007</v>
      </c>
      <c r="D60" s="27">
        <f>C60/B60*10</f>
        <v>3.2584475666638166</v>
      </c>
      <c r="E60" s="98">
        <v>3887.56</v>
      </c>
      <c r="F60" s="25">
        <v>1176.742</v>
      </c>
      <c r="G60" s="27">
        <f t="shared" si="5"/>
        <v>3.0269423494428382</v>
      </c>
      <c r="H60" s="98">
        <v>15494.96</v>
      </c>
      <c r="I60" s="25">
        <v>1273.408</v>
      </c>
      <c r="J60" s="27">
        <f>I60/H60*10</f>
        <v>0.8218207726899585</v>
      </c>
      <c r="K60" s="99">
        <f t="shared" si="6"/>
        <v>20435.19</v>
      </c>
      <c r="L60" s="25">
        <f t="shared" si="6"/>
        <v>2793.157</v>
      </c>
      <c r="M60" s="27">
        <f t="shared" si="2"/>
        <v>1.3668368143384035</v>
      </c>
    </row>
    <row r="61" spans="1:13" ht="12.75">
      <c r="A61" s="100" t="s">
        <v>97</v>
      </c>
      <c r="B61" s="101"/>
      <c r="C61" s="29"/>
      <c r="D61" s="31"/>
      <c r="E61" s="106">
        <v>0.64</v>
      </c>
      <c r="F61" s="72">
        <v>1.46</v>
      </c>
      <c r="G61" s="31">
        <f t="shared" si="5"/>
        <v>22.8125</v>
      </c>
      <c r="H61" s="101"/>
      <c r="I61" s="29"/>
      <c r="J61" s="31"/>
      <c r="K61" s="102">
        <f t="shared" si="6"/>
        <v>0.64</v>
      </c>
      <c r="L61" s="29">
        <f t="shared" si="6"/>
        <v>1.46</v>
      </c>
      <c r="M61" s="31">
        <f t="shared" si="2"/>
        <v>22.8125</v>
      </c>
    </row>
    <row r="62" spans="1:13" ht="12.75">
      <c r="A62" s="100" t="s">
        <v>57</v>
      </c>
      <c r="B62" s="101"/>
      <c r="C62" s="29"/>
      <c r="D62" s="31"/>
      <c r="E62" s="101">
        <v>2114.7</v>
      </c>
      <c r="F62" s="29">
        <v>744.785</v>
      </c>
      <c r="G62" s="31">
        <f t="shared" si="5"/>
        <v>3.5219416465692532</v>
      </c>
      <c r="H62" s="101">
        <v>9763.85</v>
      </c>
      <c r="I62" s="29">
        <v>836.594</v>
      </c>
      <c r="J62" s="31">
        <f>I62/H62*10</f>
        <v>0.8568279930560179</v>
      </c>
      <c r="K62" s="102">
        <f t="shared" si="6"/>
        <v>11878.55</v>
      </c>
      <c r="L62" s="29">
        <f t="shared" si="6"/>
        <v>1581.379</v>
      </c>
      <c r="M62" s="31">
        <f t="shared" si="2"/>
        <v>1.3312895934268072</v>
      </c>
    </row>
    <row r="63" spans="1:13" ht="12.75">
      <c r="A63" s="100" t="s">
        <v>9</v>
      </c>
      <c r="B63" s="101">
        <v>1052.67</v>
      </c>
      <c r="C63" s="29">
        <v>343.007</v>
      </c>
      <c r="D63" s="31">
        <f>C63/B63*10</f>
        <v>3.2584475666638166</v>
      </c>
      <c r="E63" s="101">
        <v>1770.51</v>
      </c>
      <c r="F63" s="29">
        <v>429.518</v>
      </c>
      <c r="G63" s="31">
        <f t="shared" si="5"/>
        <v>2.4259563628559</v>
      </c>
      <c r="H63" s="101">
        <v>5731.11</v>
      </c>
      <c r="I63" s="29">
        <v>436.814</v>
      </c>
      <c r="J63" s="31">
        <f>I63/H63*10</f>
        <v>0.7621804502094709</v>
      </c>
      <c r="K63" s="102">
        <f t="shared" si="6"/>
        <v>8554.29</v>
      </c>
      <c r="L63" s="29">
        <f t="shared" si="6"/>
        <v>1209.339</v>
      </c>
      <c r="M63" s="31">
        <f t="shared" si="2"/>
        <v>1.4137222376141092</v>
      </c>
    </row>
    <row r="64" spans="1:13" ht="13.5" thickBot="1">
      <c r="A64" s="103" t="s">
        <v>106</v>
      </c>
      <c r="B64" s="104"/>
      <c r="C64" s="35"/>
      <c r="D64" s="37"/>
      <c r="E64" s="107">
        <v>1.71</v>
      </c>
      <c r="F64" s="35">
        <v>0.979</v>
      </c>
      <c r="G64" s="37">
        <f t="shared" si="5"/>
        <v>5.7251461988304095</v>
      </c>
      <c r="H64" s="104"/>
      <c r="I64" s="35"/>
      <c r="J64" s="37"/>
      <c r="K64" s="105">
        <f t="shared" si="6"/>
        <v>1.71</v>
      </c>
      <c r="L64" s="35">
        <f t="shared" si="6"/>
        <v>0.979</v>
      </c>
      <c r="M64" s="37">
        <f t="shared" si="2"/>
        <v>5.7251461988304095</v>
      </c>
    </row>
    <row r="65" spans="1:13" ht="12.75">
      <c r="A65" s="97" t="s">
        <v>66</v>
      </c>
      <c r="B65" s="98">
        <v>8.77</v>
      </c>
      <c r="C65" s="25">
        <v>3.382</v>
      </c>
      <c r="D65" s="27">
        <f>C65/B65*10</f>
        <v>3.8563283922462945</v>
      </c>
      <c r="E65" s="98">
        <v>136.72</v>
      </c>
      <c r="F65" s="25">
        <v>106.843</v>
      </c>
      <c r="G65" s="27">
        <f t="shared" si="5"/>
        <v>7.814730836746636</v>
      </c>
      <c r="H65" s="14"/>
      <c r="I65" s="108"/>
      <c r="J65" s="27"/>
      <c r="K65" s="99">
        <f t="shared" si="6"/>
        <v>145.49</v>
      </c>
      <c r="L65" s="25">
        <f t="shared" si="6"/>
        <v>110.22500000000001</v>
      </c>
      <c r="M65" s="27">
        <f t="shared" si="2"/>
        <v>7.576122070245378</v>
      </c>
    </row>
    <row r="66" spans="1:13" ht="13.5" thickBot="1">
      <c r="A66" s="103" t="s">
        <v>7</v>
      </c>
      <c r="B66" s="104">
        <v>8.77</v>
      </c>
      <c r="C66" s="35">
        <v>3.382</v>
      </c>
      <c r="D66" s="37">
        <f>C66/B66*10</f>
        <v>3.8563283922462945</v>
      </c>
      <c r="E66" s="104">
        <v>136.7</v>
      </c>
      <c r="F66" s="35">
        <v>106.843</v>
      </c>
      <c r="G66" s="37">
        <f t="shared" si="5"/>
        <v>7.815874177029993</v>
      </c>
      <c r="H66" s="109"/>
      <c r="I66" s="110"/>
      <c r="J66" s="37"/>
      <c r="K66" s="105">
        <f t="shared" si="6"/>
        <v>145.47</v>
      </c>
      <c r="L66" s="35">
        <f t="shared" si="6"/>
        <v>110.22500000000001</v>
      </c>
      <c r="M66" s="37">
        <f t="shared" si="2"/>
        <v>7.577163676359388</v>
      </c>
    </row>
    <row r="67" spans="1:13" ht="12.75">
      <c r="A67" s="97" t="s">
        <v>67</v>
      </c>
      <c r="B67" s="98">
        <v>54.11</v>
      </c>
      <c r="C67" s="25">
        <v>14.592</v>
      </c>
      <c r="D67" s="27">
        <f>C67/B67*10</f>
        <v>2.6967288856034006</v>
      </c>
      <c r="E67" s="98">
        <v>241.5</v>
      </c>
      <c r="F67" s="25">
        <v>93.691</v>
      </c>
      <c r="G67" s="27">
        <f t="shared" si="5"/>
        <v>3.8795445134575566</v>
      </c>
      <c r="H67" s="14"/>
      <c r="I67" s="108"/>
      <c r="J67" s="27"/>
      <c r="K67" s="99">
        <f t="shared" si="6"/>
        <v>295.61</v>
      </c>
      <c r="L67" s="25">
        <f t="shared" si="6"/>
        <v>108.283</v>
      </c>
      <c r="M67" s="27">
        <f t="shared" si="2"/>
        <v>3.663035756571158</v>
      </c>
    </row>
    <row r="68" spans="1:13" ht="12.75">
      <c r="A68" s="100" t="s">
        <v>3</v>
      </c>
      <c r="B68" s="101">
        <v>51.48</v>
      </c>
      <c r="C68" s="29">
        <v>13.233</v>
      </c>
      <c r="D68" s="31">
        <f>C68/B68*10</f>
        <v>2.5705128205128207</v>
      </c>
      <c r="E68" s="101">
        <v>241.5</v>
      </c>
      <c r="F68" s="29">
        <v>93.691</v>
      </c>
      <c r="G68" s="31">
        <f t="shared" si="5"/>
        <v>3.8795445134575566</v>
      </c>
      <c r="H68" s="111"/>
      <c r="I68" s="82"/>
      <c r="J68" s="31"/>
      <c r="K68" s="102">
        <f t="shared" si="6"/>
        <v>292.98</v>
      </c>
      <c r="L68" s="29">
        <f t="shared" si="6"/>
        <v>106.924</v>
      </c>
      <c r="M68" s="31">
        <f t="shared" si="2"/>
        <v>3.6495323912895077</v>
      </c>
    </row>
    <row r="69" spans="1:13" ht="13.5" thickBot="1">
      <c r="A69" s="103" t="s">
        <v>42</v>
      </c>
      <c r="B69" s="104">
        <v>2.63</v>
      </c>
      <c r="C69" s="93">
        <v>1.359</v>
      </c>
      <c r="D69" s="37">
        <f>C69/B69*10</f>
        <v>5.167300380228137</v>
      </c>
      <c r="E69" s="104"/>
      <c r="F69" s="35"/>
      <c r="G69" s="37"/>
      <c r="H69" s="109"/>
      <c r="I69" s="110"/>
      <c r="J69" s="37"/>
      <c r="K69" s="105">
        <f t="shared" si="6"/>
        <v>2.63</v>
      </c>
      <c r="L69" s="35">
        <f t="shared" si="6"/>
        <v>1.359</v>
      </c>
      <c r="M69" s="37">
        <f t="shared" si="2"/>
        <v>5.167300380228137</v>
      </c>
    </row>
  </sheetData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1" sqref="A1:IV16384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159" t="s">
        <v>124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2.75">
      <c r="A2" s="94" t="s">
        <v>76</v>
      </c>
      <c r="B2" s="160" t="s">
        <v>72</v>
      </c>
      <c r="C2" s="161"/>
      <c r="D2" s="162"/>
      <c r="E2" s="160" t="s">
        <v>73</v>
      </c>
      <c r="F2" s="161"/>
      <c r="G2" s="162"/>
      <c r="H2" s="160" t="s">
        <v>74</v>
      </c>
      <c r="I2" s="161"/>
      <c r="J2" s="162"/>
      <c r="K2" s="160" t="s">
        <v>75</v>
      </c>
      <c r="L2" s="161"/>
      <c r="M2" s="162"/>
    </row>
    <row r="3" spans="1:13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113"/>
      <c r="B4" s="114" t="s">
        <v>70</v>
      </c>
      <c r="C4" s="22" t="s">
        <v>71</v>
      </c>
      <c r="D4" s="23" t="s">
        <v>80</v>
      </c>
      <c r="E4" s="114" t="s">
        <v>70</v>
      </c>
      <c r="F4" s="22" t="s">
        <v>71</v>
      </c>
      <c r="G4" s="23" t="s">
        <v>80</v>
      </c>
      <c r="H4" s="114" t="s">
        <v>70</v>
      </c>
      <c r="I4" s="22" t="s">
        <v>71</v>
      </c>
      <c r="J4" s="23" t="s">
        <v>80</v>
      </c>
      <c r="K4" s="115" t="s">
        <v>70</v>
      </c>
      <c r="L4" s="22" t="s">
        <v>71</v>
      </c>
      <c r="M4" s="23" t="s">
        <v>80</v>
      </c>
    </row>
    <row r="5" spans="1:13" s="21" customFormat="1" ht="13.5" thickBot="1">
      <c r="A5" s="116" t="s">
        <v>61</v>
      </c>
      <c r="B5" s="15">
        <v>42798.68</v>
      </c>
      <c r="C5" s="15">
        <v>8410.981</v>
      </c>
      <c r="D5" s="117">
        <f>C5/B5*10</f>
        <v>1.965243086936326</v>
      </c>
      <c r="E5" s="15">
        <v>275509.42</v>
      </c>
      <c r="F5" s="15">
        <v>34497.126</v>
      </c>
      <c r="G5" s="117">
        <f aca="true" t="shared" si="0" ref="G5:G39">F5/E5*10</f>
        <v>1.252121470111621</v>
      </c>
      <c r="H5" s="15">
        <v>434001.44</v>
      </c>
      <c r="I5" s="15">
        <v>22754.83</v>
      </c>
      <c r="J5" s="117">
        <f>I5/H5*10</f>
        <v>0.5243030990864915</v>
      </c>
      <c r="K5" s="15">
        <f aca="true" t="shared" si="1" ref="K5:L36">B5+E5+H5</f>
        <v>752309.54</v>
      </c>
      <c r="L5" s="15">
        <f t="shared" si="1"/>
        <v>65662.937</v>
      </c>
      <c r="M5" s="16">
        <f aca="true" t="shared" si="2" ref="M5:M68">L5/K5*10</f>
        <v>0.8728180823016016</v>
      </c>
    </row>
    <row r="6" spans="1:13" s="21" customFormat="1" ht="12.75">
      <c r="A6" s="14" t="s">
        <v>63</v>
      </c>
      <c r="B6" s="25">
        <v>36208.53</v>
      </c>
      <c r="C6" s="25">
        <v>6781.886</v>
      </c>
      <c r="D6" s="26">
        <f>C6/B6*10</f>
        <v>1.8730078243993888</v>
      </c>
      <c r="E6" s="25">
        <v>240078.68</v>
      </c>
      <c r="F6" s="25">
        <v>25410.598</v>
      </c>
      <c r="G6" s="26">
        <f t="shared" si="0"/>
        <v>1.0584279287107043</v>
      </c>
      <c r="H6" s="25">
        <v>400782.09</v>
      </c>
      <c r="I6" s="25">
        <v>20201.634</v>
      </c>
      <c r="J6" s="26">
        <f>I6/H6*10</f>
        <v>0.5040553084595172</v>
      </c>
      <c r="K6" s="25">
        <f t="shared" si="1"/>
        <v>677069.3</v>
      </c>
      <c r="L6" s="25">
        <f t="shared" si="1"/>
        <v>52394.118</v>
      </c>
      <c r="M6" s="27">
        <f t="shared" si="2"/>
        <v>0.7738368583540857</v>
      </c>
    </row>
    <row r="7" spans="1:13" ht="12.75">
      <c r="A7" s="6" t="s">
        <v>2</v>
      </c>
      <c r="B7" s="1"/>
      <c r="C7" s="1"/>
      <c r="D7" s="30"/>
      <c r="E7" s="1">
        <v>2792.69</v>
      </c>
      <c r="F7" s="1">
        <v>356.776</v>
      </c>
      <c r="G7" s="30">
        <f t="shared" si="0"/>
        <v>1.2775352796049688</v>
      </c>
      <c r="H7" s="1">
        <v>4024.84</v>
      </c>
      <c r="I7" s="1">
        <v>188.793</v>
      </c>
      <c r="J7" s="30">
        <f>I7/H7*10</f>
        <v>0.4690695779211099</v>
      </c>
      <c r="K7" s="29">
        <f t="shared" si="1"/>
        <v>6817.530000000001</v>
      </c>
      <c r="L7" s="29">
        <f t="shared" si="1"/>
        <v>545.569</v>
      </c>
      <c r="M7" s="31">
        <f t="shared" si="2"/>
        <v>0.8002443700284413</v>
      </c>
    </row>
    <row r="8" spans="1:13" ht="12.75">
      <c r="A8" s="6" t="s">
        <v>5</v>
      </c>
      <c r="B8" s="1">
        <v>160.83</v>
      </c>
      <c r="C8" s="1">
        <v>47.069</v>
      </c>
      <c r="D8" s="30">
        <f>C8/B8*10</f>
        <v>2.926630603743083</v>
      </c>
      <c r="E8" s="1">
        <v>1206.17</v>
      </c>
      <c r="F8" s="1">
        <v>161.325</v>
      </c>
      <c r="G8" s="30">
        <f t="shared" si="0"/>
        <v>1.3374980309574933</v>
      </c>
      <c r="H8" s="1"/>
      <c r="I8" s="1"/>
      <c r="J8" s="30"/>
      <c r="K8" s="29">
        <f t="shared" si="1"/>
        <v>1367</v>
      </c>
      <c r="L8" s="29">
        <f t="shared" si="1"/>
        <v>208.394</v>
      </c>
      <c r="M8" s="31">
        <f t="shared" si="2"/>
        <v>1.5244623262618873</v>
      </c>
    </row>
    <row r="9" spans="1:13" ht="12.75">
      <c r="A9" s="6" t="s">
        <v>6</v>
      </c>
      <c r="B9" s="1"/>
      <c r="C9" s="1"/>
      <c r="D9" s="30"/>
      <c r="E9" s="1">
        <v>54.19</v>
      </c>
      <c r="F9" s="1">
        <v>16.865</v>
      </c>
      <c r="G9" s="30">
        <f t="shared" si="0"/>
        <v>3.112197822476471</v>
      </c>
      <c r="H9" s="1"/>
      <c r="I9" s="1"/>
      <c r="J9" s="30"/>
      <c r="K9" s="29">
        <f t="shared" si="1"/>
        <v>54.19</v>
      </c>
      <c r="L9" s="29">
        <f t="shared" si="1"/>
        <v>16.865</v>
      </c>
      <c r="M9" s="31">
        <f t="shared" si="2"/>
        <v>3.112197822476471</v>
      </c>
    </row>
    <row r="10" spans="1:13" ht="12.75">
      <c r="A10" s="6" t="s">
        <v>14</v>
      </c>
      <c r="B10" s="1">
        <v>297.26</v>
      </c>
      <c r="C10" s="1">
        <v>48.549</v>
      </c>
      <c r="D10" s="30">
        <f aca="true" t="shared" si="3" ref="D10:D19">C10/B10*10</f>
        <v>1.6332167126421315</v>
      </c>
      <c r="E10" s="1">
        <v>61476.16</v>
      </c>
      <c r="F10" s="1">
        <v>4462.029</v>
      </c>
      <c r="G10" s="30">
        <f t="shared" si="0"/>
        <v>0.7258145271272637</v>
      </c>
      <c r="H10" s="1">
        <v>149086.85</v>
      </c>
      <c r="I10" s="1">
        <v>6192.765</v>
      </c>
      <c r="J10" s="30">
        <f>I10/H10*10</f>
        <v>0.41537969311176676</v>
      </c>
      <c r="K10" s="29">
        <f t="shared" si="1"/>
        <v>210860.27000000002</v>
      </c>
      <c r="L10" s="29">
        <f t="shared" si="1"/>
        <v>10703.343</v>
      </c>
      <c r="M10" s="31">
        <f t="shared" si="2"/>
        <v>0.5076035898085495</v>
      </c>
    </row>
    <row r="11" spans="1:13" ht="12.75">
      <c r="A11" s="6" t="s">
        <v>16</v>
      </c>
      <c r="B11" s="1">
        <v>107.49</v>
      </c>
      <c r="C11" s="1">
        <v>23.103</v>
      </c>
      <c r="D11" s="30">
        <f t="shared" si="3"/>
        <v>2.1493162154619037</v>
      </c>
      <c r="E11" s="1">
        <v>8.9</v>
      </c>
      <c r="F11" s="1">
        <v>9.452</v>
      </c>
      <c r="G11" s="30">
        <f t="shared" si="0"/>
        <v>10.620224719101124</v>
      </c>
      <c r="H11" s="1"/>
      <c r="I11" s="1"/>
      <c r="J11" s="30"/>
      <c r="K11" s="29">
        <f t="shared" si="1"/>
        <v>116.39</v>
      </c>
      <c r="L11" s="29">
        <f t="shared" si="1"/>
        <v>32.555</v>
      </c>
      <c r="M11" s="31">
        <f t="shared" si="2"/>
        <v>2.797061603230518</v>
      </c>
    </row>
    <row r="12" spans="1:13" ht="12.75">
      <c r="A12" s="6" t="s">
        <v>18</v>
      </c>
      <c r="B12" s="1">
        <v>9877.33</v>
      </c>
      <c r="C12" s="1">
        <v>1566.402</v>
      </c>
      <c r="D12" s="30">
        <f t="shared" si="3"/>
        <v>1.5858556917709543</v>
      </c>
      <c r="E12" s="1">
        <v>575.36</v>
      </c>
      <c r="F12" s="1">
        <v>122.202</v>
      </c>
      <c r="G12" s="30">
        <f t="shared" si="0"/>
        <v>2.123922413793103</v>
      </c>
      <c r="H12" s="1"/>
      <c r="I12" s="1"/>
      <c r="J12" s="30"/>
      <c r="K12" s="29">
        <f t="shared" si="1"/>
        <v>10452.69</v>
      </c>
      <c r="L12" s="29">
        <f t="shared" si="1"/>
        <v>1688.604</v>
      </c>
      <c r="M12" s="31">
        <f t="shared" si="2"/>
        <v>1.6154731461470684</v>
      </c>
    </row>
    <row r="13" spans="1:13" ht="12.75">
      <c r="A13" s="6" t="s">
        <v>20</v>
      </c>
      <c r="B13" s="1">
        <v>1870.4</v>
      </c>
      <c r="C13" s="1">
        <v>425.127</v>
      </c>
      <c r="D13" s="30">
        <f t="shared" si="3"/>
        <v>2.272920230966638</v>
      </c>
      <c r="E13" s="1">
        <v>361.09</v>
      </c>
      <c r="F13" s="1">
        <v>118.965</v>
      </c>
      <c r="G13" s="30">
        <f t="shared" si="0"/>
        <v>3.2946079924672524</v>
      </c>
      <c r="H13" s="1">
        <v>10790.91</v>
      </c>
      <c r="I13" s="1">
        <v>557.6</v>
      </c>
      <c r="J13" s="30">
        <f>I13/H13*10</f>
        <v>0.5167312117328381</v>
      </c>
      <c r="K13" s="29">
        <f t="shared" si="1"/>
        <v>13022.4</v>
      </c>
      <c r="L13" s="29">
        <f t="shared" si="1"/>
        <v>1101.692</v>
      </c>
      <c r="M13" s="31">
        <f t="shared" si="2"/>
        <v>0.8459976655608797</v>
      </c>
    </row>
    <row r="14" spans="1:13" ht="12.75">
      <c r="A14" s="6" t="s">
        <v>21</v>
      </c>
      <c r="B14" s="1">
        <v>134.88</v>
      </c>
      <c r="C14" s="1">
        <v>31.82</v>
      </c>
      <c r="D14" s="30">
        <f t="shared" si="3"/>
        <v>2.3591340450771057</v>
      </c>
      <c r="E14" s="1">
        <v>1310.78</v>
      </c>
      <c r="F14" s="1">
        <v>1000.614</v>
      </c>
      <c r="G14" s="30">
        <f t="shared" si="0"/>
        <v>7.63372953508598</v>
      </c>
      <c r="H14" s="1">
        <v>1637.9</v>
      </c>
      <c r="I14" s="1">
        <v>129.162</v>
      </c>
      <c r="J14" s="30">
        <f>I14/H14*10</f>
        <v>0.7885829415715245</v>
      </c>
      <c r="K14" s="29">
        <f t="shared" si="1"/>
        <v>3083.56</v>
      </c>
      <c r="L14" s="29">
        <f t="shared" si="1"/>
        <v>1161.596</v>
      </c>
      <c r="M14" s="31">
        <f t="shared" si="2"/>
        <v>3.7670614484556815</v>
      </c>
    </row>
    <row r="15" spans="1:13" ht="12.75">
      <c r="A15" s="6" t="s">
        <v>40</v>
      </c>
      <c r="B15" s="1">
        <v>71</v>
      </c>
      <c r="C15" s="1">
        <v>27.086</v>
      </c>
      <c r="D15" s="30">
        <f t="shared" si="3"/>
        <v>3.8149295774647882</v>
      </c>
      <c r="E15" s="1">
        <v>217.19</v>
      </c>
      <c r="F15" s="1">
        <v>51.878</v>
      </c>
      <c r="G15" s="30">
        <f t="shared" si="0"/>
        <v>2.3885998434550393</v>
      </c>
      <c r="H15" s="1">
        <v>481.19</v>
      </c>
      <c r="I15" s="1">
        <v>30.582</v>
      </c>
      <c r="J15" s="30">
        <f>I15/H15*10</f>
        <v>0.6355493671938319</v>
      </c>
      <c r="K15" s="29">
        <f t="shared" si="1"/>
        <v>769.38</v>
      </c>
      <c r="L15" s="29">
        <f t="shared" si="1"/>
        <v>109.54599999999999</v>
      </c>
      <c r="M15" s="31">
        <f t="shared" si="2"/>
        <v>1.4238217785749563</v>
      </c>
    </row>
    <row r="16" spans="1:13" ht="12.75">
      <c r="A16" s="6" t="s">
        <v>26</v>
      </c>
      <c r="B16" s="1">
        <v>4.41</v>
      </c>
      <c r="C16" s="3">
        <v>0.822</v>
      </c>
      <c r="D16" s="30">
        <f t="shared" si="3"/>
        <v>1.8639455782312924</v>
      </c>
      <c r="E16" s="1">
        <v>1125.91</v>
      </c>
      <c r="F16" s="1">
        <v>170.037</v>
      </c>
      <c r="G16" s="30">
        <f t="shared" si="0"/>
        <v>1.510218401115542</v>
      </c>
      <c r="H16" s="1"/>
      <c r="I16" s="1"/>
      <c r="J16" s="30"/>
      <c r="K16" s="29">
        <f t="shared" si="1"/>
        <v>1130.3200000000002</v>
      </c>
      <c r="L16" s="29">
        <f t="shared" si="1"/>
        <v>170.859</v>
      </c>
      <c r="M16" s="31">
        <f t="shared" si="2"/>
        <v>1.5115984853846698</v>
      </c>
    </row>
    <row r="17" spans="1:13" ht="12.75">
      <c r="A17" s="6" t="s">
        <v>44</v>
      </c>
      <c r="B17" s="1">
        <v>194.41</v>
      </c>
      <c r="C17" s="1">
        <v>28.617</v>
      </c>
      <c r="D17" s="30">
        <f t="shared" si="3"/>
        <v>1.4719921814721464</v>
      </c>
      <c r="E17" s="1">
        <v>18370.69</v>
      </c>
      <c r="F17" s="1">
        <v>2532.533</v>
      </c>
      <c r="G17" s="30">
        <f t="shared" si="0"/>
        <v>1.3785726066903312</v>
      </c>
      <c r="H17" s="1">
        <v>4886.75</v>
      </c>
      <c r="I17" s="1">
        <v>229.002</v>
      </c>
      <c r="J17" s="30">
        <f>I17/H17*10</f>
        <v>0.4686182022816801</v>
      </c>
      <c r="K17" s="29">
        <f t="shared" si="1"/>
        <v>23451.85</v>
      </c>
      <c r="L17" s="29">
        <f t="shared" si="1"/>
        <v>2790.152</v>
      </c>
      <c r="M17" s="31">
        <f t="shared" si="2"/>
        <v>1.1897364173828504</v>
      </c>
    </row>
    <row r="18" spans="1:13" ht="12.75">
      <c r="A18" s="6" t="s">
        <v>33</v>
      </c>
      <c r="B18" s="1">
        <v>3208.9</v>
      </c>
      <c r="C18" s="1">
        <v>525.619</v>
      </c>
      <c r="D18" s="30">
        <f t="shared" si="3"/>
        <v>1.6380036772725857</v>
      </c>
      <c r="E18" s="1">
        <v>551.52</v>
      </c>
      <c r="F18" s="1">
        <v>375.187</v>
      </c>
      <c r="G18" s="30">
        <f t="shared" si="0"/>
        <v>6.802781404119525</v>
      </c>
      <c r="H18" s="1">
        <v>233.75</v>
      </c>
      <c r="I18" s="1">
        <v>10.898</v>
      </c>
      <c r="J18" s="30">
        <f>I18/H18*10</f>
        <v>0.4662245989304813</v>
      </c>
      <c r="K18" s="29">
        <f t="shared" si="1"/>
        <v>3994.17</v>
      </c>
      <c r="L18" s="29">
        <f t="shared" si="1"/>
        <v>911.7040000000001</v>
      </c>
      <c r="M18" s="31">
        <f t="shared" si="2"/>
        <v>2.282586870363555</v>
      </c>
    </row>
    <row r="19" spans="1:13" ht="12.75">
      <c r="A19" s="6" t="s">
        <v>32</v>
      </c>
      <c r="B19" s="1">
        <v>906.51</v>
      </c>
      <c r="C19" s="1">
        <v>138.5</v>
      </c>
      <c r="D19" s="30">
        <f t="shared" si="3"/>
        <v>1.5278375307497987</v>
      </c>
      <c r="E19" s="1">
        <v>892.97</v>
      </c>
      <c r="F19" s="1">
        <v>148.041</v>
      </c>
      <c r="G19" s="30">
        <f t="shared" si="0"/>
        <v>1.6578496478045173</v>
      </c>
      <c r="H19" s="1">
        <v>34302.77</v>
      </c>
      <c r="I19" s="1">
        <v>1231.854</v>
      </c>
      <c r="J19" s="30">
        <f>I19/H19*10</f>
        <v>0.3591121066899262</v>
      </c>
      <c r="K19" s="29">
        <f t="shared" si="1"/>
        <v>36102.25</v>
      </c>
      <c r="L19" s="29">
        <f t="shared" si="1"/>
        <v>1518.395</v>
      </c>
      <c r="M19" s="31">
        <f t="shared" si="2"/>
        <v>0.4205818196926784</v>
      </c>
    </row>
    <row r="20" spans="1:13" ht="12.75">
      <c r="A20" s="6" t="s">
        <v>99</v>
      </c>
      <c r="B20" s="1"/>
      <c r="C20" s="1"/>
      <c r="D20" s="30"/>
      <c r="E20" s="1">
        <v>4.67</v>
      </c>
      <c r="F20" s="3">
        <v>0.738</v>
      </c>
      <c r="G20" s="30">
        <f t="shared" si="0"/>
        <v>1.5802997858672376</v>
      </c>
      <c r="H20" s="1"/>
      <c r="I20" s="1"/>
      <c r="J20" s="30"/>
      <c r="K20" s="29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6" t="s">
        <v>22</v>
      </c>
      <c r="B21" s="1">
        <v>1444.05</v>
      </c>
      <c r="C21" s="3">
        <v>239.247</v>
      </c>
      <c r="D21" s="30">
        <f>C21/B21*10</f>
        <v>1.6567778124026178</v>
      </c>
      <c r="E21" s="1">
        <v>70247.71</v>
      </c>
      <c r="F21" s="1">
        <v>9125.492</v>
      </c>
      <c r="G21" s="30">
        <f t="shared" si="0"/>
        <v>1.2990447660144366</v>
      </c>
      <c r="H21" s="1"/>
      <c r="I21" s="1"/>
      <c r="J21" s="30"/>
      <c r="K21" s="29">
        <f t="shared" si="1"/>
        <v>71691.76000000001</v>
      </c>
      <c r="L21" s="29">
        <f t="shared" si="1"/>
        <v>9364.739</v>
      </c>
      <c r="M21" s="31">
        <f t="shared" si="2"/>
        <v>1.3062503975352255</v>
      </c>
    </row>
    <row r="22" spans="1:13" ht="12.75">
      <c r="A22" s="6" t="s">
        <v>15</v>
      </c>
      <c r="B22" s="1">
        <v>237.08</v>
      </c>
      <c r="C22" s="1">
        <v>56.327</v>
      </c>
      <c r="D22" s="30">
        <f>C22/B22*10</f>
        <v>2.3758646870254765</v>
      </c>
      <c r="E22" s="1">
        <v>7291.92</v>
      </c>
      <c r="F22" s="1">
        <v>1113.656</v>
      </c>
      <c r="G22" s="30">
        <f t="shared" si="0"/>
        <v>1.527246596232542</v>
      </c>
      <c r="H22" s="1">
        <v>146606.09</v>
      </c>
      <c r="I22" s="1">
        <v>9768.441</v>
      </c>
      <c r="J22" s="30">
        <f>I22/H22*10</f>
        <v>0.6663052674005563</v>
      </c>
      <c r="K22" s="29">
        <f t="shared" si="1"/>
        <v>154135.09</v>
      </c>
      <c r="L22" s="29">
        <f t="shared" si="1"/>
        <v>10938.424</v>
      </c>
      <c r="M22" s="31">
        <f t="shared" si="2"/>
        <v>0.7096647492793497</v>
      </c>
    </row>
    <row r="23" spans="1:13" ht="12.75">
      <c r="A23" s="6" t="s">
        <v>28</v>
      </c>
      <c r="B23" s="1"/>
      <c r="C23" s="1"/>
      <c r="D23" s="30"/>
      <c r="E23" s="1">
        <v>128.07</v>
      </c>
      <c r="F23" s="3">
        <v>25.098</v>
      </c>
      <c r="G23" s="30">
        <f t="shared" si="0"/>
        <v>1.9597095338486765</v>
      </c>
      <c r="H23" s="1">
        <v>11611.16</v>
      </c>
      <c r="I23" s="1">
        <v>591.449</v>
      </c>
      <c r="J23" s="30">
        <f>I23/H23*10</f>
        <v>0.5093797691186754</v>
      </c>
      <c r="K23" s="29">
        <f t="shared" si="1"/>
        <v>11739.23</v>
      </c>
      <c r="L23" s="29">
        <f t="shared" si="1"/>
        <v>616.5469999999999</v>
      </c>
      <c r="M23" s="31">
        <f t="shared" si="2"/>
        <v>0.5252022492105529</v>
      </c>
    </row>
    <row r="24" spans="1:13" ht="12.75">
      <c r="A24" s="6" t="s">
        <v>45</v>
      </c>
      <c r="B24" s="1">
        <v>295.73</v>
      </c>
      <c r="C24" s="1">
        <v>39.166</v>
      </c>
      <c r="D24" s="30">
        <f>C24/B24*10</f>
        <v>1.3243837284009061</v>
      </c>
      <c r="E24" s="1">
        <v>1703.62</v>
      </c>
      <c r="F24" s="1">
        <v>283.679</v>
      </c>
      <c r="G24" s="30">
        <f t="shared" si="0"/>
        <v>1.6651542010542255</v>
      </c>
      <c r="H24" s="1">
        <v>3094.63</v>
      </c>
      <c r="I24" s="1">
        <v>88.861</v>
      </c>
      <c r="J24" s="30">
        <f>I24/H24*10</f>
        <v>0.2871457977205676</v>
      </c>
      <c r="K24" s="29">
        <f t="shared" si="1"/>
        <v>5093.98</v>
      </c>
      <c r="L24" s="29">
        <f t="shared" si="1"/>
        <v>411.70599999999996</v>
      </c>
      <c r="M24" s="31">
        <f t="shared" si="2"/>
        <v>0.8082206840231019</v>
      </c>
    </row>
    <row r="25" spans="1:13" ht="12.75">
      <c r="A25" s="6" t="s">
        <v>19</v>
      </c>
      <c r="B25" s="1"/>
      <c r="C25" s="1"/>
      <c r="D25" s="30"/>
      <c r="E25" s="1">
        <v>285.98</v>
      </c>
      <c r="F25" s="1">
        <v>612.836</v>
      </c>
      <c r="G25" s="30">
        <f t="shared" si="0"/>
        <v>21.42933072242814</v>
      </c>
      <c r="H25" s="1"/>
      <c r="I25" s="1"/>
      <c r="J25" s="30"/>
      <c r="K25" s="29">
        <f t="shared" si="1"/>
        <v>285.98</v>
      </c>
      <c r="L25" s="29">
        <f t="shared" si="1"/>
        <v>612.836</v>
      </c>
      <c r="M25" s="31">
        <f t="shared" si="2"/>
        <v>21.42933072242814</v>
      </c>
    </row>
    <row r="26" spans="1:13" ht="12.75">
      <c r="A26" s="6" t="s">
        <v>47</v>
      </c>
      <c r="B26" s="1">
        <v>17261.74</v>
      </c>
      <c r="C26" s="1">
        <v>3563.908</v>
      </c>
      <c r="D26" s="30">
        <f>C26/B26*10</f>
        <v>2.064628478936654</v>
      </c>
      <c r="E26" s="3">
        <v>1778.61</v>
      </c>
      <c r="F26" s="3">
        <v>411.446</v>
      </c>
      <c r="G26" s="30">
        <f t="shared" si="0"/>
        <v>2.3133008360461265</v>
      </c>
      <c r="H26" s="1"/>
      <c r="I26" s="1"/>
      <c r="J26" s="30"/>
      <c r="K26" s="29">
        <f t="shared" si="1"/>
        <v>19040.350000000002</v>
      </c>
      <c r="L26" s="29">
        <f t="shared" si="1"/>
        <v>3975.354</v>
      </c>
      <c r="M26" s="31">
        <f t="shared" si="2"/>
        <v>2.08785762866754</v>
      </c>
    </row>
    <row r="27" spans="1:13" ht="12.75">
      <c r="A27" s="6" t="s">
        <v>50</v>
      </c>
      <c r="B27" s="1">
        <v>136.51</v>
      </c>
      <c r="C27" s="1">
        <v>20.524</v>
      </c>
      <c r="D27" s="30">
        <f>C27/B27*10</f>
        <v>1.503479598564208</v>
      </c>
      <c r="E27" s="3">
        <v>59949.4</v>
      </c>
      <c r="F27" s="3">
        <v>3922.421</v>
      </c>
      <c r="G27" s="30">
        <f t="shared" si="0"/>
        <v>0.6542886167334451</v>
      </c>
      <c r="H27" s="1">
        <v>34025.25</v>
      </c>
      <c r="I27" s="1">
        <v>1182.227</v>
      </c>
      <c r="J27" s="30">
        <f>I27/H27*10</f>
        <v>0.3474557865114878</v>
      </c>
      <c r="K27" s="29">
        <f t="shared" si="1"/>
        <v>94111.16</v>
      </c>
      <c r="L27" s="29">
        <f t="shared" si="1"/>
        <v>5125.172</v>
      </c>
      <c r="M27" s="31">
        <f t="shared" si="2"/>
        <v>0.5445870606631562</v>
      </c>
    </row>
    <row r="28" spans="1:13" ht="13.5" thickBot="1">
      <c r="A28" s="8" t="s">
        <v>49</v>
      </c>
      <c r="B28" s="9"/>
      <c r="C28" s="9"/>
      <c r="D28" s="36"/>
      <c r="E28" s="9">
        <v>9745.08</v>
      </c>
      <c r="F28" s="9">
        <v>389.328</v>
      </c>
      <c r="G28" s="36">
        <f t="shared" si="0"/>
        <v>0.3995123693186715</v>
      </c>
      <c r="H28" s="9"/>
      <c r="I28" s="9"/>
      <c r="J28" s="36"/>
      <c r="K28" s="35">
        <f t="shared" si="1"/>
        <v>9745.08</v>
      </c>
      <c r="L28" s="35">
        <f t="shared" si="1"/>
        <v>389.328</v>
      </c>
      <c r="M28" s="37">
        <f t="shared" si="2"/>
        <v>0.3995123693186715</v>
      </c>
    </row>
    <row r="29" spans="1:13" s="21" customFormat="1" ht="12.75">
      <c r="A29" s="14" t="s">
        <v>68</v>
      </c>
      <c r="B29" s="25">
        <v>542.49</v>
      </c>
      <c r="C29" s="25">
        <v>76.106</v>
      </c>
      <c r="D29" s="26">
        <f>C29/B29*10</f>
        <v>1.4029014359711698</v>
      </c>
      <c r="E29" s="118">
        <v>18398.58</v>
      </c>
      <c r="F29" s="118">
        <v>2258.004</v>
      </c>
      <c r="G29" s="26">
        <f t="shared" si="0"/>
        <v>1.2272708002465407</v>
      </c>
      <c r="H29" s="25">
        <v>1159.38</v>
      </c>
      <c r="I29" s="25">
        <v>55.171</v>
      </c>
      <c r="J29" s="26">
        <f>I29/H29*10</f>
        <v>0.4758664113577946</v>
      </c>
      <c r="K29" s="25">
        <f t="shared" si="1"/>
        <v>20100.450000000004</v>
      </c>
      <c r="L29" s="25">
        <f t="shared" si="1"/>
        <v>2389.2809999999995</v>
      </c>
      <c r="M29" s="27">
        <f t="shared" si="2"/>
        <v>1.188670402901427</v>
      </c>
    </row>
    <row r="30" spans="1:13" ht="12.75">
      <c r="A30" s="6" t="s">
        <v>100</v>
      </c>
      <c r="B30" s="1"/>
      <c r="C30" s="1"/>
      <c r="D30" s="30"/>
      <c r="E30" s="3">
        <v>2.05</v>
      </c>
      <c r="F30" s="3">
        <v>1.138</v>
      </c>
      <c r="G30" s="30">
        <f t="shared" si="0"/>
        <v>5.551219512195122</v>
      </c>
      <c r="H30" s="1"/>
      <c r="I30" s="1"/>
      <c r="J30" s="30"/>
      <c r="K30" s="29">
        <f t="shared" si="1"/>
        <v>2.05</v>
      </c>
      <c r="L30" s="29">
        <f t="shared" si="1"/>
        <v>1.138</v>
      </c>
      <c r="M30" s="31">
        <f t="shared" si="2"/>
        <v>5.551219512195122</v>
      </c>
    </row>
    <row r="31" spans="1:13" ht="12.75">
      <c r="A31" s="6" t="s">
        <v>8</v>
      </c>
      <c r="B31" s="1"/>
      <c r="C31" s="3"/>
      <c r="D31" s="30"/>
      <c r="E31" s="1">
        <v>1022.01</v>
      </c>
      <c r="F31" s="1">
        <v>143.847</v>
      </c>
      <c r="G31" s="30">
        <f t="shared" si="0"/>
        <v>1.4074911204391347</v>
      </c>
      <c r="H31" s="1"/>
      <c r="I31" s="1"/>
      <c r="J31" s="30"/>
      <c r="K31" s="29">
        <f t="shared" si="1"/>
        <v>1022.01</v>
      </c>
      <c r="L31" s="29">
        <f t="shared" si="1"/>
        <v>143.847</v>
      </c>
      <c r="M31" s="31">
        <f t="shared" si="2"/>
        <v>1.4074911204391347</v>
      </c>
    </row>
    <row r="32" spans="1:13" s="21" customFormat="1" ht="12.75">
      <c r="A32" s="6" t="s">
        <v>101</v>
      </c>
      <c r="B32" s="1"/>
      <c r="C32" s="1"/>
      <c r="D32" s="30"/>
      <c r="E32" s="3">
        <v>0.6</v>
      </c>
      <c r="F32" s="3">
        <v>0.506</v>
      </c>
      <c r="G32" s="30">
        <f t="shared" si="0"/>
        <v>8.433333333333334</v>
      </c>
      <c r="H32" s="1"/>
      <c r="I32" s="1"/>
      <c r="J32" s="30"/>
      <c r="K32" s="29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6" t="s">
        <v>34</v>
      </c>
      <c r="B33" s="1"/>
      <c r="C33" s="3"/>
      <c r="D33" s="30"/>
      <c r="E33" s="3">
        <v>2.07</v>
      </c>
      <c r="F33" s="3">
        <v>1.098</v>
      </c>
      <c r="G33" s="30">
        <f t="shared" si="0"/>
        <v>5.304347826086957</v>
      </c>
      <c r="H33" s="1"/>
      <c r="I33" s="1"/>
      <c r="J33" s="30"/>
      <c r="K33" s="29">
        <f t="shared" si="1"/>
        <v>2.07</v>
      </c>
      <c r="L33" s="29">
        <f t="shared" si="1"/>
        <v>1.098</v>
      </c>
      <c r="M33" s="31">
        <f t="shared" si="2"/>
        <v>5.304347826086957</v>
      </c>
    </row>
    <row r="34" spans="1:13" ht="12.75">
      <c r="A34" s="6" t="s">
        <v>46</v>
      </c>
      <c r="B34" s="1">
        <v>542.49</v>
      </c>
      <c r="C34" s="1">
        <v>76.106</v>
      </c>
      <c r="D34" s="30">
        <f>C34/B34*10</f>
        <v>1.4029014359711698</v>
      </c>
      <c r="E34" s="3">
        <v>17033.87</v>
      </c>
      <c r="F34" s="3">
        <v>2018.189</v>
      </c>
      <c r="G34" s="30">
        <f t="shared" si="0"/>
        <v>1.184809441424644</v>
      </c>
      <c r="H34" s="1">
        <v>1159.38</v>
      </c>
      <c r="I34" s="1">
        <v>55.171</v>
      </c>
      <c r="J34" s="30">
        <f>I34/H34*10</f>
        <v>0.4758664113577946</v>
      </c>
      <c r="K34" s="29">
        <f t="shared" si="1"/>
        <v>18735.74</v>
      </c>
      <c r="L34" s="29">
        <f t="shared" si="1"/>
        <v>2149.466</v>
      </c>
      <c r="M34" s="31">
        <f t="shared" si="2"/>
        <v>1.1472543918734994</v>
      </c>
    </row>
    <row r="35" spans="1:13" ht="13.5" thickBot="1">
      <c r="A35" s="8" t="s">
        <v>56</v>
      </c>
      <c r="B35" s="9"/>
      <c r="C35" s="9"/>
      <c r="D35" s="36"/>
      <c r="E35" s="9">
        <v>337.98</v>
      </c>
      <c r="F35" s="9">
        <v>93.226</v>
      </c>
      <c r="G35" s="36">
        <f t="shared" si="0"/>
        <v>2.7583288952008993</v>
      </c>
      <c r="H35" s="9"/>
      <c r="I35" s="9"/>
      <c r="J35" s="36"/>
      <c r="K35" s="35">
        <f t="shared" si="1"/>
        <v>337.98</v>
      </c>
      <c r="L35" s="35">
        <f t="shared" si="1"/>
        <v>93.226</v>
      </c>
      <c r="M35" s="37">
        <f t="shared" si="2"/>
        <v>2.7583288952008993</v>
      </c>
    </row>
    <row r="36" spans="1:13" s="21" customFormat="1" ht="12.75">
      <c r="A36" s="14" t="s">
        <v>102</v>
      </c>
      <c r="B36" s="25">
        <v>556.83</v>
      </c>
      <c r="C36" s="25">
        <v>109.364</v>
      </c>
      <c r="D36" s="26">
        <f>C36/B36*10</f>
        <v>1.9640464773808883</v>
      </c>
      <c r="E36" s="25">
        <v>2376.16</v>
      </c>
      <c r="F36" s="25">
        <v>742.991</v>
      </c>
      <c r="G36" s="26">
        <f t="shared" si="0"/>
        <v>3.1268559356272307</v>
      </c>
      <c r="H36" s="25">
        <v>7257.56</v>
      </c>
      <c r="I36" s="25">
        <v>446.776</v>
      </c>
      <c r="J36" s="26">
        <f>I36/H36*10</f>
        <v>0.6156008355425239</v>
      </c>
      <c r="K36" s="25">
        <f t="shared" si="1"/>
        <v>10190.55</v>
      </c>
      <c r="L36" s="25">
        <f t="shared" si="1"/>
        <v>1299.131</v>
      </c>
      <c r="M36" s="27">
        <f t="shared" si="2"/>
        <v>1.2748389439235372</v>
      </c>
    </row>
    <row r="37" spans="1:13" ht="12.75">
      <c r="A37" s="6" t="s">
        <v>0</v>
      </c>
      <c r="B37" s="1">
        <v>9.76</v>
      </c>
      <c r="C37" s="3">
        <v>4.268</v>
      </c>
      <c r="D37" s="30">
        <f>C37/B37*10</f>
        <v>4.372950819672131</v>
      </c>
      <c r="E37" s="1">
        <v>143.69</v>
      </c>
      <c r="F37" s="1">
        <v>24.415</v>
      </c>
      <c r="G37" s="30">
        <f t="shared" si="0"/>
        <v>1.69914399053518</v>
      </c>
      <c r="H37" s="1"/>
      <c r="I37" s="1"/>
      <c r="J37" s="30"/>
      <c r="K37" s="29">
        <f aca="true" t="shared" si="4" ref="K37:L58">B37+E37+H37</f>
        <v>153.45</v>
      </c>
      <c r="L37" s="29">
        <f t="shared" si="4"/>
        <v>28.683</v>
      </c>
      <c r="M37" s="31">
        <f t="shared" si="2"/>
        <v>1.869208211143695</v>
      </c>
    </row>
    <row r="38" spans="1:13" s="21" customFormat="1" ht="12.75">
      <c r="A38" s="6" t="s">
        <v>4</v>
      </c>
      <c r="B38" s="1"/>
      <c r="C38" s="1"/>
      <c r="D38" s="30"/>
      <c r="E38" s="3">
        <v>1.08</v>
      </c>
      <c r="F38" s="3">
        <v>0.566</v>
      </c>
      <c r="G38" s="30">
        <f t="shared" si="0"/>
        <v>5.2407407407407405</v>
      </c>
      <c r="H38" s="1"/>
      <c r="I38" s="1"/>
      <c r="J38" s="30"/>
      <c r="K38" s="29">
        <f t="shared" si="4"/>
        <v>1.08</v>
      </c>
      <c r="L38" s="29">
        <f t="shared" si="4"/>
        <v>0.566</v>
      </c>
      <c r="M38" s="31">
        <f t="shared" si="2"/>
        <v>5.2407407407407405</v>
      </c>
    </row>
    <row r="39" spans="1:13" ht="12.75">
      <c r="A39" s="6" t="s">
        <v>25</v>
      </c>
      <c r="B39" s="1"/>
      <c r="C39" s="1"/>
      <c r="D39" s="30"/>
      <c r="E39" s="1">
        <v>205.57</v>
      </c>
      <c r="F39" s="1">
        <v>37.368</v>
      </c>
      <c r="G39" s="30">
        <f t="shared" si="0"/>
        <v>1.8177749671644696</v>
      </c>
      <c r="H39" s="1"/>
      <c r="I39" s="1"/>
      <c r="J39" s="30"/>
      <c r="K39" s="29">
        <f t="shared" si="4"/>
        <v>205.57</v>
      </c>
      <c r="L39" s="29">
        <f t="shared" si="4"/>
        <v>37.368</v>
      </c>
      <c r="M39" s="31">
        <f t="shared" si="2"/>
        <v>1.8177749671644696</v>
      </c>
    </row>
    <row r="40" spans="1:13" ht="12.75">
      <c r="A40" s="6" t="s">
        <v>103</v>
      </c>
      <c r="B40" s="1">
        <v>21.6</v>
      </c>
      <c r="C40" s="3">
        <v>4.074</v>
      </c>
      <c r="D40" s="30">
        <f>C40/B40*10</f>
        <v>1.8861111111111108</v>
      </c>
      <c r="E40" s="1"/>
      <c r="F40" s="1"/>
      <c r="G40" s="30"/>
      <c r="H40" s="1"/>
      <c r="I40" s="1"/>
      <c r="J40" s="30"/>
      <c r="K40" s="29">
        <f t="shared" si="4"/>
        <v>21.6</v>
      </c>
      <c r="L40" s="29">
        <f t="shared" si="4"/>
        <v>4.074</v>
      </c>
      <c r="M40" s="31">
        <f t="shared" si="2"/>
        <v>1.8861111111111108</v>
      </c>
    </row>
    <row r="41" spans="1:13" ht="12.75">
      <c r="A41" s="6" t="s">
        <v>36</v>
      </c>
      <c r="B41" s="1"/>
      <c r="C41" s="1"/>
      <c r="D41" s="30"/>
      <c r="E41" s="3">
        <v>1.13</v>
      </c>
      <c r="F41" s="3">
        <v>1.146</v>
      </c>
      <c r="G41" s="30">
        <f aca="true" t="shared" si="5" ref="G41:G76">F41/E41*10</f>
        <v>10.141592920353983</v>
      </c>
      <c r="H41" s="1"/>
      <c r="I41" s="1"/>
      <c r="J41" s="30"/>
      <c r="K41" s="29">
        <f t="shared" si="4"/>
        <v>1.13</v>
      </c>
      <c r="L41" s="29">
        <f t="shared" si="4"/>
        <v>1.146</v>
      </c>
      <c r="M41" s="31">
        <f t="shared" si="2"/>
        <v>10.141592920353983</v>
      </c>
    </row>
    <row r="42" spans="1:13" ht="12.75">
      <c r="A42" s="6" t="s">
        <v>41</v>
      </c>
      <c r="B42" s="1">
        <v>270.99</v>
      </c>
      <c r="C42" s="1">
        <v>49.543</v>
      </c>
      <c r="D42" s="30">
        <f>C42/B42*10</f>
        <v>1.8282224436326064</v>
      </c>
      <c r="E42" s="1">
        <v>1129.63</v>
      </c>
      <c r="F42" s="1">
        <v>295.212</v>
      </c>
      <c r="G42" s="30">
        <f t="shared" si="5"/>
        <v>2.613351274311057</v>
      </c>
      <c r="H42" s="1"/>
      <c r="I42" s="1"/>
      <c r="J42" s="30"/>
      <c r="K42" s="29">
        <f t="shared" si="4"/>
        <v>1400.6200000000001</v>
      </c>
      <c r="L42" s="29">
        <f t="shared" si="4"/>
        <v>344.755</v>
      </c>
      <c r="M42" s="31">
        <f t="shared" si="2"/>
        <v>2.46144564549985</v>
      </c>
    </row>
    <row r="43" spans="1:13" ht="12.75">
      <c r="A43" s="6" t="s">
        <v>11</v>
      </c>
      <c r="B43" s="1">
        <v>80.33</v>
      </c>
      <c r="C43" s="1">
        <v>23.771</v>
      </c>
      <c r="D43" s="30">
        <f>C43/B43*10</f>
        <v>2.9591684302253207</v>
      </c>
      <c r="E43" s="1">
        <v>475.91</v>
      </c>
      <c r="F43" s="1">
        <v>304.728</v>
      </c>
      <c r="G43" s="30">
        <f t="shared" si="5"/>
        <v>6.403059401987771</v>
      </c>
      <c r="H43" s="1">
        <v>6946.03</v>
      </c>
      <c r="I43" s="1">
        <v>436.983</v>
      </c>
      <c r="J43" s="30">
        <f>I43/H43*10</f>
        <v>0.62911188117529</v>
      </c>
      <c r="K43" s="29">
        <f t="shared" si="4"/>
        <v>7502.2699999999995</v>
      </c>
      <c r="L43" s="29">
        <f t="shared" si="4"/>
        <v>765.482</v>
      </c>
      <c r="M43" s="31">
        <f t="shared" si="2"/>
        <v>1.0203338456227249</v>
      </c>
    </row>
    <row r="44" spans="1:13" ht="12.75">
      <c r="A44" s="6" t="s">
        <v>59</v>
      </c>
      <c r="B44" s="1">
        <v>173.7</v>
      </c>
      <c r="C44" s="1">
        <v>27.618</v>
      </c>
      <c r="D44" s="30">
        <f>C44/B44*10</f>
        <v>1.5899827288428325</v>
      </c>
      <c r="E44" s="1">
        <v>418.05</v>
      </c>
      <c r="F44" s="1">
        <v>78.867</v>
      </c>
      <c r="G44" s="30">
        <f t="shared" si="5"/>
        <v>1.8865446716899892</v>
      </c>
      <c r="H44" s="1">
        <v>311.4</v>
      </c>
      <c r="I44" s="1">
        <v>9.777</v>
      </c>
      <c r="J44" s="30">
        <f>I44/H44*10</f>
        <v>0.31396917148362236</v>
      </c>
      <c r="K44" s="29">
        <f t="shared" si="4"/>
        <v>903.15</v>
      </c>
      <c r="L44" s="29">
        <f t="shared" si="4"/>
        <v>116.262</v>
      </c>
      <c r="M44" s="31">
        <f t="shared" si="2"/>
        <v>1.2872944693572497</v>
      </c>
    </row>
    <row r="45" spans="1:13" ht="13.5" thickBot="1">
      <c r="A45" s="8" t="s">
        <v>54</v>
      </c>
      <c r="B45" s="9"/>
      <c r="C45" s="9"/>
      <c r="D45" s="36"/>
      <c r="E45" s="139">
        <v>1.07</v>
      </c>
      <c r="F45" s="139">
        <v>0.678</v>
      </c>
      <c r="G45" s="36">
        <f t="shared" si="5"/>
        <v>6.336448598130842</v>
      </c>
      <c r="H45" s="9"/>
      <c r="I45" s="9"/>
      <c r="J45" s="36"/>
      <c r="K45" s="35">
        <f t="shared" si="4"/>
        <v>1.07</v>
      </c>
      <c r="L45" s="35">
        <f t="shared" si="4"/>
        <v>0.678</v>
      </c>
      <c r="M45" s="37">
        <f t="shared" si="2"/>
        <v>6.336448598130842</v>
      </c>
    </row>
    <row r="46" spans="1:13" s="21" customFormat="1" ht="12.75">
      <c r="A46" s="14" t="s">
        <v>64</v>
      </c>
      <c r="B46" s="25">
        <v>1952.18</v>
      </c>
      <c r="C46" s="25">
        <v>301.992</v>
      </c>
      <c r="D46" s="26">
        <f>C46/B46*10</f>
        <v>1.546947515085699</v>
      </c>
      <c r="E46" s="25">
        <v>4873.99</v>
      </c>
      <c r="F46" s="25">
        <v>1825.281</v>
      </c>
      <c r="G46" s="26">
        <f t="shared" si="5"/>
        <v>3.7449420290152426</v>
      </c>
      <c r="H46" s="25">
        <v>3790.32</v>
      </c>
      <c r="I46" s="25">
        <v>355.042</v>
      </c>
      <c r="J46" s="26">
        <f>I46/H46*10</f>
        <v>0.9367071909495767</v>
      </c>
      <c r="K46" s="25">
        <f t="shared" si="4"/>
        <v>10616.49</v>
      </c>
      <c r="L46" s="25">
        <f t="shared" si="4"/>
        <v>2482.315</v>
      </c>
      <c r="M46" s="27">
        <f t="shared" si="2"/>
        <v>2.3381692065833435</v>
      </c>
    </row>
    <row r="47" spans="1:13" s="21" customFormat="1" ht="12.75">
      <c r="A47" s="6" t="s">
        <v>24</v>
      </c>
      <c r="B47" s="140">
        <v>7.48</v>
      </c>
      <c r="C47" s="140">
        <v>7.874</v>
      </c>
      <c r="D47" s="30">
        <f>C47/B47*10</f>
        <v>10.526737967914437</v>
      </c>
      <c r="E47" s="140">
        <v>642.47</v>
      </c>
      <c r="F47" s="140">
        <v>205.241</v>
      </c>
      <c r="G47" s="30">
        <f t="shared" si="5"/>
        <v>3.194561613771849</v>
      </c>
      <c r="H47" s="141">
        <v>1.77</v>
      </c>
      <c r="I47" s="141">
        <v>1.032</v>
      </c>
      <c r="J47" s="30">
        <f>I47/H47*10</f>
        <v>5.830508474576272</v>
      </c>
      <c r="K47" s="29">
        <f t="shared" si="4"/>
        <v>651.72</v>
      </c>
      <c r="L47" s="29">
        <f t="shared" si="4"/>
        <v>214.14700000000002</v>
      </c>
      <c r="M47" s="31">
        <f t="shared" si="2"/>
        <v>3.2858743018474197</v>
      </c>
    </row>
    <row r="48" spans="1:13" ht="12.75">
      <c r="A48" s="6" t="s">
        <v>89</v>
      </c>
      <c r="B48" s="142"/>
      <c r="C48" s="142"/>
      <c r="D48" s="30"/>
      <c r="E48" s="141">
        <v>1.42</v>
      </c>
      <c r="F48" s="141">
        <v>0.186</v>
      </c>
      <c r="G48" s="30">
        <f t="shared" si="5"/>
        <v>1.3098591549295775</v>
      </c>
      <c r="H48" s="142"/>
      <c r="I48" s="142"/>
      <c r="J48" s="30"/>
      <c r="K48" s="29">
        <f t="shared" si="4"/>
        <v>1.42</v>
      </c>
      <c r="L48" s="29">
        <f t="shared" si="4"/>
        <v>0.186</v>
      </c>
      <c r="M48" s="31">
        <f t="shared" si="2"/>
        <v>1.3098591549295775</v>
      </c>
    </row>
    <row r="49" spans="1:13" s="21" customFormat="1" ht="12.75">
      <c r="A49" s="6" t="s">
        <v>29</v>
      </c>
      <c r="B49" s="140">
        <v>17.55</v>
      </c>
      <c r="C49" s="140">
        <v>3.996</v>
      </c>
      <c r="D49" s="30">
        <f>C49/B49*10</f>
        <v>2.276923076923077</v>
      </c>
      <c r="E49" s="140">
        <v>672.55</v>
      </c>
      <c r="F49" s="140">
        <v>289.193</v>
      </c>
      <c r="G49" s="30">
        <f t="shared" si="5"/>
        <v>4.299947959259534</v>
      </c>
      <c r="H49" s="140">
        <v>2675.16</v>
      </c>
      <c r="I49" s="140">
        <v>222.619</v>
      </c>
      <c r="J49" s="30">
        <f>I49/H49*10</f>
        <v>0.8321707860464421</v>
      </c>
      <c r="K49" s="29">
        <f t="shared" si="4"/>
        <v>3365.2599999999998</v>
      </c>
      <c r="L49" s="29">
        <f t="shared" si="4"/>
        <v>515.808</v>
      </c>
      <c r="M49" s="31">
        <f t="shared" si="2"/>
        <v>1.5327433838692999</v>
      </c>
    </row>
    <row r="50" spans="1:13" ht="12.75">
      <c r="A50" s="6" t="s">
        <v>13</v>
      </c>
      <c r="B50" s="142"/>
      <c r="C50" s="142"/>
      <c r="D50" s="30"/>
      <c r="E50" s="140">
        <v>3004.17</v>
      </c>
      <c r="F50" s="140">
        <v>1207.309</v>
      </c>
      <c r="G50" s="30">
        <f t="shared" si="5"/>
        <v>4.018777232979492</v>
      </c>
      <c r="H50" s="140">
        <v>595.95</v>
      </c>
      <c r="I50" s="140">
        <v>90.936</v>
      </c>
      <c r="J50" s="30">
        <f>I50/H50*10</f>
        <v>1.5258998238107224</v>
      </c>
      <c r="K50" s="29">
        <f t="shared" si="4"/>
        <v>3600.12</v>
      </c>
      <c r="L50" s="29">
        <f t="shared" si="4"/>
        <v>1298.245</v>
      </c>
      <c r="M50" s="31">
        <f t="shared" si="2"/>
        <v>3.6061159072475357</v>
      </c>
    </row>
    <row r="51" spans="1:13" ht="12.75">
      <c r="A51" s="6" t="s">
        <v>30</v>
      </c>
      <c r="B51" s="141">
        <v>0.36</v>
      </c>
      <c r="C51" s="141">
        <v>0.139</v>
      </c>
      <c r="D51" s="30">
        <f>C51/B51*10</f>
        <v>3.8611111111111116</v>
      </c>
      <c r="E51" s="141">
        <v>3.14</v>
      </c>
      <c r="F51" s="141">
        <v>4.739</v>
      </c>
      <c r="G51" s="30">
        <f t="shared" si="5"/>
        <v>15.092356687898087</v>
      </c>
      <c r="H51" s="140">
        <v>477.12</v>
      </c>
      <c r="I51" s="140">
        <v>38.17</v>
      </c>
      <c r="J51" s="30">
        <f>I51/H51*10</f>
        <v>0.8000083836351441</v>
      </c>
      <c r="K51" s="29">
        <f t="shared" si="4"/>
        <v>480.62</v>
      </c>
      <c r="L51" s="29">
        <f t="shared" si="4"/>
        <v>43.048</v>
      </c>
      <c r="M51" s="31">
        <f t="shared" si="2"/>
        <v>0.8956764179601349</v>
      </c>
    </row>
    <row r="52" spans="1:13" ht="12.75">
      <c r="A52" s="6" t="s">
        <v>107</v>
      </c>
      <c r="B52" s="142"/>
      <c r="C52" s="142"/>
      <c r="D52" s="30"/>
      <c r="E52" s="141">
        <v>0.63</v>
      </c>
      <c r="F52" s="141">
        <v>0.494</v>
      </c>
      <c r="G52" s="30">
        <f t="shared" si="5"/>
        <v>7.841269841269841</v>
      </c>
      <c r="H52" s="142"/>
      <c r="I52" s="142"/>
      <c r="J52" s="30"/>
      <c r="K52" s="29">
        <f t="shared" si="4"/>
        <v>0.63</v>
      </c>
      <c r="L52" s="29">
        <f t="shared" si="4"/>
        <v>0.494</v>
      </c>
      <c r="M52" s="31">
        <f t="shared" si="2"/>
        <v>7.841269841269841</v>
      </c>
    </row>
    <row r="53" spans="1:13" s="21" customFormat="1" ht="12.75">
      <c r="A53" s="6" t="s">
        <v>92</v>
      </c>
      <c r="B53" s="140">
        <v>172.08</v>
      </c>
      <c r="C53" s="140">
        <v>26.798</v>
      </c>
      <c r="D53" s="30">
        <f>C53/B53*10</f>
        <v>1.557298930729893</v>
      </c>
      <c r="E53" s="140">
        <v>338.97</v>
      </c>
      <c r="F53" s="140">
        <v>42.041</v>
      </c>
      <c r="G53" s="30">
        <f t="shared" si="5"/>
        <v>1.2402572499041211</v>
      </c>
      <c r="H53" s="142"/>
      <c r="I53" s="142"/>
      <c r="J53" s="30"/>
      <c r="K53" s="29">
        <f t="shared" si="4"/>
        <v>511.05000000000007</v>
      </c>
      <c r="L53" s="29">
        <f t="shared" si="4"/>
        <v>68.839</v>
      </c>
      <c r="M53" s="31">
        <f t="shared" si="2"/>
        <v>1.3470110556696993</v>
      </c>
    </row>
    <row r="54" spans="1:13" ht="12.75">
      <c r="A54" s="6" t="s">
        <v>93</v>
      </c>
      <c r="B54" s="142"/>
      <c r="C54" s="142"/>
      <c r="D54" s="30"/>
      <c r="E54" s="141">
        <v>2.25</v>
      </c>
      <c r="F54" s="141">
        <v>1.364</v>
      </c>
      <c r="G54" s="30">
        <f t="shared" si="5"/>
        <v>6.062222222222222</v>
      </c>
      <c r="H54" s="142"/>
      <c r="I54" s="142"/>
      <c r="J54" s="30"/>
      <c r="K54" s="29">
        <f t="shared" si="4"/>
        <v>2.25</v>
      </c>
      <c r="L54" s="29">
        <f t="shared" si="4"/>
        <v>1.364</v>
      </c>
      <c r="M54" s="31">
        <f t="shared" si="2"/>
        <v>6.062222222222222</v>
      </c>
    </row>
    <row r="55" spans="1:13" ht="12.75">
      <c r="A55" s="6" t="s">
        <v>52</v>
      </c>
      <c r="B55" s="142"/>
      <c r="C55" s="142"/>
      <c r="D55" s="30"/>
      <c r="E55" s="141">
        <v>0.9</v>
      </c>
      <c r="F55" s="141">
        <v>0.563</v>
      </c>
      <c r="G55" s="30">
        <f t="shared" si="5"/>
        <v>6.2555555555555555</v>
      </c>
      <c r="H55" s="142"/>
      <c r="I55" s="142"/>
      <c r="J55" s="30"/>
      <c r="K55" s="29">
        <f t="shared" si="4"/>
        <v>0.9</v>
      </c>
      <c r="L55" s="29">
        <f t="shared" si="4"/>
        <v>0.563</v>
      </c>
      <c r="M55" s="31">
        <f t="shared" si="2"/>
        <v>6.2555555555555555</v>
      </c>
    </row>
    <row r="56" spans="1:13" s="21" customFormat="1" ht="12.75">
      <c r="A56" s="6" t="s">
        <v>55</v>
      </c>
      <c r="B56" s="142"/>
      <c r="C56" s="142"/>
      <c r="D56" s="30"/>
      <c r="E56" s="140">
        <v>32.43</v>
      </c>
      <c r="F56" s="140">
        <v>45.725</v>
      </c>
      <c r="G56" s="30">
        <f t="shared" si="5"/>
        <v>14.099599136601913</v>
      </c>
      <c r="H56" s="142"/>
      <c r="I56" s="142"/>
      <c r="J56" s="30"/>
      <c r="K56" s="29">
        <f t="shared" si="4"/>
        <v>32.43</v>
      </c>
      <c r="L56" s="29">
        <f t="shared" si="4"/>
        <v>45.725</v>
      </c>
      <c r="M56" s="31">
        <f t="shared" si="2"/>
        <v>14.099599136601913</v>
      </c>
    </row>
    <row r="57" spans="1:13" ht="12.75">
      <c r="A57" s="6" t="s">
        <v>53</v>
      </c>
      <c r="B57" s="140">
        <v>8.2</v>
      </c>
      <c r="C57" s="141">
        <v>1.741</v>
      </c>
      <c r="D57" s="30">
        <f>C57/B57*10</f>
        <v>2.1231707317073174</v>
      </c>
      <c r="E57" s="140">
        <v>34.03</v>
      </c>
      <c r="F57" s="140">
        <v>6.685</v>
      </c>
      <c r="G57" s="30">
        <f t="shared" si="5"/>
        <v>1.9644431384072876</v>
      </c>
      <c r="H57" s="142"/>
      <c r="I57" s="142"/>
      <c r="J57" s="30"/>
      <c r="K57" s="29">
        <f t="shared" si="4"/>
        <v>42.230000000000004</v>
      </c>
      <c r="L57" s="29">
        <f t="shared" si="4"/>
        <v>8.426</v>
      </c>
      <c r="M57" s="31">
        <f t="shared" si="2"/>
        <v>1.995264030310206</v>
      </c>
    </row>
    <row r="58" spans="1:13" ht="13.5" thickBot="1">
      <c r="A58" s="8" t="s">
        <v>58</v>
      </c>
      <c r="B58" s="143">
        <v>1746.51</v>
      </c>
      <c r="C58" s="143">
        <v>261.444</v>
      </c>
      <c r="D58" s="36">
        <f>C58/B58*10</f>
        <v>1.4969510624044524</v>
      </c>
      <c r="E58" s="143">
        <v>140.94</v>
      </c>
      <c r="F58" s="143">
        <v>21.705</v>
      </c>
      <c r="G58" s="36">
        <f t="shared" si="5"/>
        <v>1.5400170285227754</v>
      </c>
      <c r="H58" s="143">
        <v>40.32</v>
      </c>
      <c r="I58" s="144">
        <v>2.285</v>
      </c>
      <c r="J58" s="36">
        <f>I58/H58*10</f>
        <v>0.5667162698412699</v>
      </c>
      <c r="K58" s="35">
        <f t="shared" si="4"/>
        <v>1927.77</v>
      </c>
      <c r="L58" s="35">
        <f t="shared" si="4"/>
        <v>285.434</v>
      </c>
      <c r="M58" s="37">
        <f t="shared" si="2"/>
        <v>1.4806434377545041</v>
      </c>
    </row>
    <row r="59" spans="1:13" s="21" customFormat="1" ht="12.75">
      <c r="A59" s="14" t="s">
        <v>69</v>
      </c>
      <c r="B59" s="119">
        <v>80.27</v>
      </c>
      <c r="C59" s="119">
        <v>17.891</v>
      </c>
      <c r="D59" s="26">
        <f>C59/B59*10</f>
        <v>2.2288526223994016</v>
      </c>
      <c r="E59" s="119">
        <v>158.54</v>
      </c>
      <c r="F59" s="119">
        <v>39.426</v>
      </c>
      <c r="G59" s="26">
        <f t="shared" si="5"/>
        <v>2.486817207014003</v>
      </c>
      <c r="H59" s="108"/>
      <c r="I59" s="108"/>
      <c r="J59" s="26"/>
      <c r="K59" s="25">
        <f aca="true" t="shared" si="6" ref="K59:L74">B59+E59+H59</f>
        <v>238.81</v>
      </c>
      <c r="L59" s="25">
        <f t="shared" si="6"/>
        <v>57.317</v>
      </c>
      <c r="M59" s="27">
        <f t="shared" si="2"/>
        <v>2.4001088731627656</v>
      </c>
    </row>
    <row r="60" spans="1:13" ht="12.75">
      <c r="A60" s="6" t="s">
        <v>17</v>
      </c>
      <c r="B60" s="142"/>
      <c r="C60" s="142"/>
      <c r="D60" s="30"/>
      <c r="E60" s="141">
        <v>0.82</v>
      </c>
      <c r="F60" s="141">
        <v>0.673</v>
      </c>
      <c r="G60" s="30">
        <f t="shared" si="5"/>
        <v>8.207317073170731</v>
      </c>
      <c r="H60" s="142"/>
      <c r="I60" s="142"/>
      <c r="J60" s="30"/>
      <c r="K60" s="29">
        <f t="shared" si="6"/>
        <v>0.82</v>
      </c>
      <c r="L60" s="29">
        <f t="shared" si="6"/>
        <v>0.673</v>
      </c>
      <c r="M60" s="31">
        <f t="shared" si="2"/>
        <v>8.207317073170731</v>
      </c>
    </row>
    <row r="61" spans="1:13" ht="12.75">
      <c r="A61" s="6" t="s">
        <v>96</v>
      </c>
      <c r="B61" s="142"/>
      <c r="C61" s="142"/>
      <c r="D61" s="30"/>
      <c r="E61" s="141">
        <v>0.6</v>
      </c>
      <c r="F61" s="141">
        <v>0.463</v>
      </c>
      <c r="G61" s="30">
        <f t="shared" si="5"/>
        <v>7.716666666666667</v>
      </c>
      <c r="H61" s="142"/>
      <c r="I61" s="142"/>
      <c r="J61" s="30"/>
      <c r="K61" s="29">
        <f t="shared" si="6"/>
        <v>0.6</v>
      </c>
      <c r="L61" s="29">
        <f t="shared" si="6"/>
        <v>0.463</v>
      </c>
      <c r="M61" s="31">
        <f t="shared" si="2"/>
        <v>7.716666666666667</v>
      </c>
    </row>
    <row r="62" spans="1:13" ht="12.75">
      <c r="A62" s="6" t="s">
        <v>39</v>
      </c>
      <c r="B62" s="140">
        <v>58.58</v>
      </c>
      <c r="C62" s="140">
        <v>14.149</v>
      </c>
      <c r="D62" s="30">
        <f>C62/B62*10</f>
        <v>2.415329463980881</v>
      </c>
      <c r="E62" s="140">
        <v>143.18</v>
      </c>
      <c r="F62" s="140">
        <v>34.703</v>
      </c>
      <c r="G62" s="30">
        <f t="shared" si="5"/>
        <v>2.423732364855427</v>
      </c>
      <c r="H62" s="142"/>
      <c r="I62" s="142"/>
      <c r="J62" s="30"/>
      <c r="K62" s="29">
        <f t="shared" si="6"/>
        <v>201.76</v>
      </c>
      <c r="L62" s="29">
        <f t="shared" si="6"/>
        <v>48.852000000000004</v>
      </c>
      <c r="M62" s="31">
        <f t="shared" si="2"/>
        <v>2.4212926249008726</v>
      </c>
    </row>
    <row r="63" spans="1:13" ht="13.5" thickBot="1">
      <c r="A63" s="8" t="s">
        <v>51</v>
      </c>
      <c r="B63" s="143">
        <v>21.6</v>
      </c>
      <c r="C63" s="144">
        <v>3.708</v>
      </c>
      <c r="D63" s="36">
        <f>C63/B63*10</f>
        <v>1.7166666666666666</v>
      </c>
      <c r="E63" s="143">
        <v>12.6</v>
      </c>
      <c r="F63" s="144">
        <v>2.37</v>
      </c>
      <c r="G63" s="36">
        <f t="shared" si="5"/>
        <v>1.8809523809523812</v>
      </c>
      <c r="H63" s="145"/>
      <c r="I63" s="145"/>
      <c r="J63" s="36"/>
      <c r="K63" s="35">
        <f t="shared" si="6"/>
        <v>34.2</v>
      </c>
      <c r="L63" s="35">
        <f t="shared" si="6"/>
        <v>6.078</v>
      </c>
      <c r="M63" s="37">
        <f t="shared" si="2"/>
        <v>1.7771929824561403</v>
      </c>
    </row>
    <row r="64" spans="1:13" s="21" customFormat="1" ht="12.75">
      <c r="A64" s="14" t="s">
        <v>65</v>
      </c>
      <c r="B64" s="119">
        <v>3355.23</v>
      </c>
      <c r="C64" s="119">
        <v>1096.83</v>
      </c>
      <c r="D64" s="26">
        <f>C64/B64*10</f>
        <v>3.269015834980016</v>
      </c>
      <c r="E64" s="119">
        <v>9033.48</v>
      </c>
      <c r="F64" s="119">
        <v>3906.124</v>
      </c>
      <c r="G64" s="26">
        <f t="shared" si="5"/>
        <v>4.324052303209837</v>
      </c>
      <c r="H64" s="119">
        <v>21012.07</v>
      </c>
      <c r="I64" s="119">
        <v>1696.204</v>
      </c>
      <c r="J64" s="26">
        <f>I64/H64*10</f>
        <v>0.8072522126568206</v>
      </c>
      <c r="K64" s="25">
        <f t="shared" si="6"/>
        <v>33400.78</v>
      </c>
      <c r="L64" s="25">
        <f t="shared" si="6"/>
        <v>6699.157999999999</v>
      </c>
      <c r="M64" s="27">
        <f t="shared" si="2"/>
        <v>2.0056890886979284</v>
      </c>
    </row>
    <row r="65" spans="1:13" ht="12.75">
      <c r="A65" s="6" t="s">
        <v>97</v>
      </c>
      <c r="B65" s="142"/>
      <c r="C65" s="142"/>
      <c r="D65" s="30"/>
      <c r="E65" s="141">
        <v>1.39</v>
      </c>
      <c r="F65" s="141">
        <v>3.285</v>
      </c>
      <c r="G65" s="30">
        <f t="shared" si="5"/>
        <v>23.63309352517986</v>
      </c>
      <c r="H65" s="142"/>
      <c r="I65" s="142"/>
      <c r="J65" s="30"/>
      <c r="K65" s="29">
        <f t="shared" si="6"/>
        <v>1.39</v>
      </c>
      <c r="L65" s="29">
        <f t="shared" si="6"/>
        <v>3.285</v>
      </c>
      <c r="M65" s="31">
        <f t="shared" si="2"/>
        <v>23.63309352517986</v>
      </c>
    </row>
    <row r="66" spans="1:13" ht="12.75">
      <c r="A66" s="6" t="s">
        <v>57</v>
      </c>
      <c r="B66" s="142"/>
      <c r="C66" s="142"/>
      <c r="D66" s="30"/>
      <c r="E66" s="140">
        <v>5585.62</v>
      </c>
      <c r="F66" s="140">
        <v>3076.481</v>
      </c>
      <c r="G66" s="30">
        <f t="shared" si="5"/>
        <v>5.50785946770457</v>
      </c>
      <c r="H66" s="140">
        <v>9763.85</v>
      </c>
      <c r="I66" s="140">
        <v>836.594</v>
      </c>
      <c r="J66" s="30">
        <f>I66/H66*10</f>
        <v>0.8568279930560179</v>
      </c>
      <c r="K66" s="29">
        <f t="shared" si="6"/>
        <v>15349.470000000001</v>
      </c>
      <c r="L66" s="29">
        <f t="shared" si="6"/>
        <v>3913.0750000000003</v>
      </c>
      <c r="M66" s="31">
        <f t="shared" si="2"/>
        <v>2.5493225498991166</v>
      </c>
    </row>
    <row r="67" spans="1:13" ht="12.75">
      <c r="A67" s="6" t="s">
        <v>9</v>
      </c>
      <c r="B67" s="140">
        <v>3355.23</v>
      </c>
      <c r="C67" s="140">
        <v>1096.83</v>
      </c>
      <c r="D67" s="30">
        <f>C67/B67*10</f>
        <v>3.269015834980016</v>
      </c>
      <c r="E67" s="140">
        <v>3443.41</v>
      </c>
      <c r="F67" s="140">
        <v>823.679</v>
      </c>
      <c r="G67" s="30">
        <f t="shared" si="5"/>
        <v>2.3920445140137248</v>
      </c>
      <c r="H67" s="140">
        <v>11248.22</v>
      </c>
      <c r="I67" s="140">
        <v>859.61</v>
      </c>
      <c r="J67" s="30">
        <f>I67/H67*10</f>
        <v>0.7642186941578312</v>
      </c>
      <c r="K67" s="29">
        <f t="shared" si="6"/>
        <v>18046.86</v>
      </c>
      <c r="L67" s="29">
        <f t="shared" si="6"/>
        <v>2780.119</v>
      </c>
      <c r="M67" s="31">
        <f t="shared" si="2"/>
        <v>1.5405001202425241</v>
      </c>
    </row>
    <row r="68" spans="1:13" ht="12.75">
      <c r="A68" s="6" t="s">
        <v>106</v>
      </c>
      <c r="B68" s="142"/>
      <c r="C68" s="142"/>
      <c r="D68" s="30"/>
      <c r="E68" s="141">
        <v>1.71</v>
      </c>
      <c r="F68" s="140">
        <v>0.979</v>
      </c>
      <c r="G68" s="30">
        <f t="shared" si="5"/>
        <v>5.7251461988304095</v>
      </c>
      <c r="H68" s="142"/>
      <c r="I68" s="142"/>
      <c r="J68" s="30"/>
      <c r="K68" s="29">
        <f t="shared" si="6"/>
        <v>1.71</v>
      </c>
      <c r="L68" s="29">
        <f t="shared" si="6"/>
        <v>0.979</v>
      </c>
      <c r="M68" s="31">
        <f t="shared" si="2"/>
        <v>5.7251461988304095</v>
      </c>
    </row>
    <row r="69" spans="1:13" ht="13.5" thickBot="1">
      <c r="A69" s="8" t="s">
        <v>37</v>
      </c>
      <c r="B69" s="145"/>
      <c r="C69" s="145"/>
      <c r="D69" s="36"/>
      <c r="E69" s="144">
        <v>1.35</v>
      </c>
      <c r="F69" s="145">
        <v>1.7</v>
      </c>
      <c r="G69" s="36">
        <f t="shared" si="5"/>
        <v>12.592592592592592</v>
      </c>
      <c r="H69" s="145"/>
      <c r="I69" s="145"/>
      <c r="J69" s="36"/>
      <c r="K69" s="35">
        <f t="shared" si="6"/>
        <v>1.35</v>
      </c>
      <c r="L69" s="35">
        <f t="shared" si="6"/>
        <v>1.7</v>
      </c>
      <c r="M69" s="37">
        <f>L69/K69*10</f>
        <v>12.592592592592592</v>
      </c>
    </row>
    <row r="70" spans="1:13" s="21" customFormat="1" ht="12.75">
      <c r="A70" s="14" t="s">
        <v>66</v>
      </c>
      <c r="B70" s="119">
        <v>29.24</v>
      </c>
      <c r="C70" s="119">
        <v>8.58</v>
      </c>
      <c r="D70" s="26">
        <f aca="true" t="shared" si="7" ref="D70:D76">C70/B70*10</f>
        <v>2.934336525307798</v>
      </c>
      <c r="E70" s="119">
        <v>294.91</v>
      </c>
      <c r="F70" s="119">
        <v>204.538</v>
      </c>
      <c r="G70" s="26">
        <f t="shared" si="5"/>
        <v>6.935607473466481</v>
      </c>
      <c r="H70" s="120"/>
      <c r="I70" s="120"/>
      <c r="J70" s="26"/>
      <c r="K70" s="25">
        <f t="shared" si="6"/>
        <v>324.15000000000003</v>
      </c>
      <c r="L70" s="25">
        <f t="shared" si="6"/>
        <v>213.11800000000002</v>
      </c>
      <c r="M70" s="27">
        <f aca="true" t="shared" si="8" ref="M70:M76">L70/K70*10</f>
        <v>6.574672219651396</v>
      </c>
    </row>
    <row r="71" spans="1:13" ht="12.75">
      <c r="A71" s="6" t="s">
        <v>1</v>
      </c>
      <c r="B71" s="142"/>
      <c r="C71" s="142"/>
      <c r="D71" s="30"/>
      <c r="E71" s="141">
        <v>2.15</v>
      </c>
      <c r="F71" s="141">
        <v>2.431</v>
      </c>
      <c r="G71" s="30">
        <f t="shared" si="5"/>
        <v>11.306976744186048</v>
      </c>
      <c r="H71" s="142"/>
      <c r="I71" s="142"/>
      <c r="J71" s="30"/>
      <c r="K71" s="29">
        <f t="shared" si="6"/>
        <v>2.15</v>
      </c>
      <c r="L71" s="29">
        <f t="shared" si="6"/>
        <v>2.431</v>
      </c>
      <c r="M71" s="31">
        <f t="shared" si="8"/>
        <v>11.306976744186048</v>
      </c>
    </row>
    <row r="72" spans="1:13" ht="12.75">
      <c r="A72" s="6" t="s">
        <v>7</v>
      </c>
      <c r="B72" s="140">
        <v>29.24</v>
      </c>
      <c r="C72" s="140">
        <v>8.58</v>
      </c>
      <c r="D72" s="30">
        <f t="shared" si="7"/>
        <v>2.934336525307798</v>
      </c>
      <c r="E72" s="140">
        <v>292.46</v>
      </c>
      <c r="F72" s="140">
        <v>200.787</v>
      </c>
      <c r="G72" s="30">
        <f t="shared" si="5"/>
        <v>6.865451685700609</v>
      </c>
      <c r="H72" s="142"/>
      <c r="I72" s="142"/>
      <c r="J72" s="30"/>
      <c r="K72" s="29">
        <f t="shared" si="6"/>
        <v>321.7</v>
      </c>
      <c r="L72" s="29">
        <f t="shared" si="6"/>
        <v>209.36700000000002</v>
      </c>
      <c r="M72" s="31">
        <f t="shared" si="8"/>
        <v>6.508144233758161</v>
      </c>
    </row>
    <row r="73" spans="1:13" ht="13.5" thickBot="1">
      <c r="A73" s="8" t="s">
        <v>12</v>
      </c>
      <c r="B73" s="145"/>
      <c r="C73" s="145"/>
      <c r="D73" s="36"/>
      <c r="E73" s="145">
        <v>0.3</v>
      </c>
      <c r="F73" s="144">
        <v>1.32</v>
      </c>
      <c r="G73" s="36">
        <f t="shared" si="5"/>
        <v>44</v>
      </c>
      <c r="H73" s="145"/>
      <c r="I73" s="145"/>
      <c r="J73" s="36"/>
      <c r="K73" s="35">
        <f t="shared" si="6"/>
        <v>0.3</v>
      </c>
      <c r="L73" s="35">
        <f t="shared" si="6"/>
        <v>1.32</v>
      </c>
      <c r="M73" s="37">
        <f t="shared" si="8"/>
        <v>44</v>
      </c>
    </row>
    <row r="74" spans="1:13" s="21" customFormat="1" ht="12.75">
      <c r="A74" s="14" t="s">
        <v>67</v>
      </c>
      <c r="B74" s="119">
        <v>73.91</v>
      </c>
      <c r="C74" s="119">
        <v>18.332</v>
      </c>
      <c r="D74" s="26">
        <f t="shared" si="7"/>
        <v>2.480313895278041</v>
      </c>
      <c r="E74" s="119">
        <v>295.08</v>
      </c>
      <c r="F74" s="119">
        <v>110.164</v>
      </c>
      <c r="G74" s="26">
        <f t="shared" si="5"/>
        <v>3.7333604446251867</v>
      </c>
      <c r="H74" s="108"/>
      <c r="I74" s="108"/>
      <c r="J74" s="26"/>
      <c r="K74" s="25">
        <f t="shared" si="6"/>
        <v>368.99</v>
      </c>
      <c r="L74" s="25">
        <f t="shared" si="6"/>
        <v>128.496</v>
      </c>
      <c r="M74" s="27">
        <f t="shared" si="8"/>
        <v>3.4823707959565304</v>
      </c>
    </row>
    <row r="75" spans="1:13" ht="12.75">
      <c r="A75" s="6" t="s">
        <v>3</v>
      </c>
      <c r="B75" s="140">
        <v>71.28</v>
      </c>
      <c r="C75" s="140">
        <v>16.973</v>
      </c>
      <c r="D75" s="30">
        <f t="shared" si="7"/>
        <v>2.3811728395061724</v>
      </c>
      <c r="E75" s="140">
        <v>293.05</v>
      </c>
      <c r="F75" s="140">
        <v>108.725</v>
      </c>
      <c r="G75" s="30">
        <f t="shared" si="5"/>
        <v>3.7101177273502812</v>
      </c>
      <c r="H75" s="142"/>
      <c r="I75" s="142"/>
      <c r="J75" s="30"/>
      <c r="K75" s="29">
        <f>B75+E75+H75</f>
        <v>364.33000000000004</v>
      </c>
      <c r="L75" s="29">
        <f>C75+F75+I75</f>
        <v>125.698</v>
      </c>
      <c r="M75" s="31">
        <f t="shared" si="8"/>
        <v>3.4501139077210214</v>
      </c>
    </row>
    <row r="76" spans="1:13" ht="13.5" thickBot="1">
      <c r="A76" s="8" t="s">
        <v>42</v>
      </c>
      <c r="B76" s="144">
        <v>2.63</v>
      </c>
      <c r="C76" s="144">
        <v>1.359</v>
      </c>
      <c r="D76" s="36">
        <f t="shared" si="7"/>
        <v>5.167300380228137</v>
      </c>
      <c r="E76" s="144">
        <v>2.03</v>
      </c>
      <c r="F76" s="144">
        <v>1.439</v>
      </c>
      <c r="G76" s="36">
        <f t="shared" si="5"/>
        <v>7.088669950738917</v>
      </c>
      <c r="H76" s="145"/>
      <c r="I76" s="145"/>
      <c r="J76" s="36"/>
      <c r="K76" s="35">
        <f>B76+E76+H76</f>
        <v>4.66</v>
      </c>
      <c r="L76" s="35">
        <f>C76+F76+I76</f>
        <v>2.798</v>
      </c>
      <c r="M76" s="37">
        <f t="shared" si="8"/>
        <v>6.0042918454935625</v>
      </c>
    </row>
  </sheetData>
  <mergeCells count="5"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O28" sqref="O28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163" t="s">
        <v>118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2.75">
      <c r="A2" s="94" t="s">
        <v>76</v>
      </c>
      <c r="B2" s="160" t="s">
        <v>72</v>
      </c>
      <c r="C2" s="161"/>
      <c r="D2" s="162"/>
      <c r="E2" s="160" t="s">
        <v>73</v>
      </c>
      <c r="F2" s="161"/>
      <c r="G2" s="162"/>
      <c r="H2" s="160" t="s">
        <v>74</v>
      </c>
      <c r="I2" s="161"/>
      <c r="J2" s="162"/>
      <c r="K2" s="160" t="s">
        <v>75</v>
      </c>
      <c r="L2" s="161"/>
      <c r="M2" s="162"/>
    </row>
    <row r="3" spans="1:13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113"/>
      <c r="B4" s="114" t="s">
        <v>70</v>
      </c>
      <c r="C4" s="22" t="s">
        <v>71</v>
      </c>
      <c r="D4" s="23" t="s">
        <v>80</v>
      </c>
      <c r="E4" s="114" t="s">
        <v>70</v>
      </c>
      <c r="F4" s="22" t="s">
        <v>71</v>
      </c>
      <c r="G4" s="23" t="s">
        <v>80</v>
      </c>
      <c r="H4" s="114" t="s">
        <v>70</v>
      </c>
      <c r="I4" s="22" t="s">
        <v>71</v>
      </c>
      <c r="J4" s="23" t="s">
        <v>80</v>
      </c>
      <c r="K4" s="115" t="s">
        <v>70</v>
      </c>
      <c r="L4" s="22" t="s">
        <v>71</v>
      </c>
      <c r="M4" s="23" t="s">
        <v>80</v>
      </c>
    </row>
    <row r="5" spans="1:13" s="21" customFormat="1" ht="13.5" thickBot="1">
      <c r="A5" s="116" t="s">
        <v>61</v>
      </c>
      <c r="B5" s="15">
        <v>47917.44</v>
      </c>
      <c r="C5" s="15">
        <v>9367.777</v>
      </c>
      <c r="D5" s="117">
        <f>C5/B5*10</f>
        <v>1.9549827787127192</v>
      </c>
      <c r="E5" s="15">
        <v>298454.26</v>
      </c>
      <c r="F5" s="15">
        <v>38604.987</v>
      </c>
      <c r="G5" s="117">
        <f aca="true" t="shared" si="0" ref="G5:G42">F5/E5*10</f>
        <v>1.2934976032843357</v>
      </c>
      <c r="H5" s="15">
        <v>467466.58</v>
      </c>
      <c r="I5" s="15">
        <v>24568.158</v>
      </c>
      <c r="J5" s="117">
        <f>I5/H5*10</f>
        <v>0.5255596667466581</v>
      </c>
      <c r="K5" s="15">
        <f aca="true" t="shared" si="1" ref="K5:L36">B5+E5+H5</f>
        <v>813838.28</v>
      </c>
      <c r="L5" s="15">
        <f t="shared" si="1"/>
        <v>72540.922</v>
      </c>
      <c r="M5" s="16">
        <f aca="true" t="shared" si="2" ref="M5:M68">L5/K5*10</f>
        <v>0.891343203959391</v>
      </c>
    </row>
    <row r="6" spans="1:13" s="21" customFormat="1" ht="13.5" thickBot="1">
      <c r="A6" s="116" t="s">
        <v>63</v>
      </c>
      <c r="B6" s="15">
        <v>40850.62</v>
      </c>
      <c r="C6" s="15">
        <v>7628.335</v>
      </c>
      <c r="D6" s="117">
        <f>C6/B6*10</f>
        <v>1.8673731267726168</v>
      </c>
      <c r="E6" s="15">
        <v>259515.19</v>
      </c>
      <c r="F6" s="15">
        <v>28711.538</v>
      </c>
      <c r="G6" s="117">
        <f t="shared" si="0"/>
        <v>1.1063528882451927</v>
      </c>
      <c r="H6" s="15">
        <v>434120.28</v>
      </c>
      <c r="I6" s="15">
        <v>22010.399</v>
      </c>
      <c r="J6" s="117">
        <f>I6/H6*10</f>
        <v>0.5070115360655346</v>
      </c>
      <c r="K6" s="15">
        <f t="shared" si="1"/>
        <v>734486.0900000001</v>
      </c>
      <c r="L6" s="15">
        <f t="shared" si="1"/>
        <v>58350.272</v>
      </c>
      <c r="M6" s="16">
        <f t="shared" si="2"/>
        <v>0.7944367196933572</v>
      </c>
    </row>
    <row r="7" spans="1:13" ht="12.75">
      <c r="A7" s="131" t="s">
        <v>2</v>
      </c>
      <c r="B7" s="32"/>
      <c r="C7" s="32"/>
      <c r="D7" s="33"/>
      <c r="E7" s="32">
        <v>3188.38</v>
      </c>
      <c r="F7" s="32">
        <v>400.19</v>
      </c>
      <c r="G7" s="33">
        <f t="shared" si="0"/>
        <v>1.2551515189531988</v>
      </c>
      <c r="H7" s="32">
        <v>4529.62</v>
      </c>
      <c r="I7" s="32">
        <v>229.003</v>
      </c>
      <c r="J7" s="33">
        <f>I7/H7*10</f>
        <v>0.5055677959740552</v>
      </c>
      <c r="K7" s="32">
        <f t="shared" si="1"/>
        <v>7718</v>
      </c>
      <c r="L7" s="32">
        <f t="shared" si="1"/>
        <v>629.193</v>
      </c>
      <c r="M7" s="34">
        <f t="shared" si="2"/>
        <v>0.8152280383519046</v>
      </c>
    </row>
    <row r="8" spans="1:13" ht="12.75">
      <c r="A8" s="111" t="s">
        <v>5</v>
      </c>
      <c r="B8" s="29">
        <v>167.89</v>
      </c>
      <c r="C8" s="29">
        <v>49.401</v>
      </c>
      <c r="D8" s="30">
        <f>C8/B8*10</f>
        <v>2.942462326523319</v>
      </c>
      <c r="E8" s="29">
        <v>1498.98</v>
      </c>
      <c r="F8" s="29">
        <v>198.415</v>
      </c>
      <c r="G8" s="30">
        <f t="shared" si="0"/>
        <v>1.32366676006351</v>
      </c>
      <c r="H8" s="29"/>
      <c r="I8" s="29"/>
      <c r="J8" s="30"/>
      <c r="K8" s="29">
        <f t="shared" si="1"/>
        <v>1666.87</v>
      </c>
      <c r="L8" s="29">
        <f t="shared" si="1"/>
        <v>247.816</v>
      </c>
      <c r="M8" s="31">
        <f t="shared" si="2"/>
        <v>1.4867146208162605</v>
      </c>
    </row>
    <row r="9" spans="1:13" ht="12.75">
      <c r="A9" s="111" t="s">
        <v>6</v>
      </c>
      <c r="B9" s="29"/>
      <c r="C9" s="29"/>
      <c r="D9" s="30"/>
      <c r="E9" s="29">
        <v>57.7</v>
      </c>
      <c r="F9" s="29">
        <v>17.83</v>
      </c>
      <c r="G9" s="30">
        <f t="shared" si="0"/>
        <v>3.090121317157712</v>
      </c>
      <c r="H9" s="29"/>
      <c r="I9" s="29"/>
      <c r="J9" s="30"/>
      <c r="K9" s="29">
        <f t="shared" si="1"/>
        <v>57.7</v>
      </c>
      <c r="L9" s="29">
        <f t="shared" si="1"/>
        <v>17.83</v>
      </c>
      <c r="M9" s="31">
        <f t="shared" si="2"/>
        <v>3.090121317157712</v>
      </c>
    </row>
    <row r="10" spans="1:13" ht="12.75">
      <c r="A10" s="111" t="s">
        <v>14</v>
      </c>
      <c r="B10" s="29">
        <v>417.33</v>
      </c>
      <c r="C10" s="29">
        <v>65.074</v>
      </c>
      <c r="D10" s="30">
        <f aca="true" t="shared" si="3" ref="D10:D19">C10/B10*10</f>
        <v>1.5592936045815062</v>
      </c>
      <c r="E10" s="29">
        <v>67919.76</v>
      </c>
      <c r="F10" s="29">
        <v>5222.561</v>
      </c>
      <c r="G10" s="30">
        <f t="shared" si="0"/>
        <v>0.768931015068369</v>
      </c>
      <c r="H10" s="29">
        <v>165687.02</v>
      </c>
      <c r="I10" s="29">
        <v>6929.307</v>
      </c>
      <c r="J10" s="30">
        <f>I10/H10*10</f>
        <v>0.41821664726663565</v>
      </c>
      <c r="K10" s="29">
        <f t="shared" si="1"/>
        <v>234024.11</v>
      </c>
      <c r="L10" s="29">
        <f t="shared" si="1"/>
        <v>12216.942</v>
      </c>
      <c r="M10" s="31">
        <f t="shared" si="2"/>
        <v>0.5220377507257692</v>
      </c>
    </row>
    <row r="11" spans="1:13" ht="12.75">
      <c r="A11" s="111" t="s">
        <v>16</v>
      </c>
      <c r="B11" s="29">
        <v>110.34</v>
      </c>
      <c r="C11" s="29">
        <v>23.709</v>
      </c>
      <c r="D11" s="30">
        <f t="shared" si="3"/>
        <v>2.148722131593257</v>
      </c>
      <c r="E11" s="29">
        <v>8.96</v>
      </c>
      <c r="F11" s="29">
        <v>9.588</v>
      </c>
      <c r="G11" s="30">
        <f t="shared" si="0"/>
        <v>10.700892857142856</v>
      </c>
      <c r="H11" s="29"/>
      <c r="I11" s="29"/>
      <c r="J11" s="30"/>
      <c r="K11" s="29">
        <f t="shared" si="1"/>
        <v>119.30000000000001</v>
      </c>
      <c r="L11" s="29">
        <f t="shared" si="1"/>
        <v>33.297</v>
      </c>
      <c r="M11" s="31">
        <f t="shared" si="2"/>
        <v>2.79103101424979</v>
      </c>
    </row>
    <row r="12" spans="1:13" ht="12.75">
      <c r="A12" s="111" t="s">
        <v>18</v>
      </c>
      <c r="B12" s="29">
        <v>11669.84</v>
      </c>
      <c r="C12" s="29">
        <v>1849.334</v>
      </c>
      <c r="D12" s="30">
        <f t="shared" si="3"/>
        <v>1.5847123868022184</v>
      </c>
      <c r="E12" s="29">
        <v>608.16</v>
      </c>
      <c r="F12" s="29">
        <v>127.758</v>
      </c>
      <c r="G12" s="30">
        <f t="shared" si="0"/>
        <v>2.1007300710339387</v>
      </c>
      <c r="H12" s="29"/>
      <c r="I12" s="29"/>
      <c r="J12" s="30"/>
      <c r="K12" s="29">
        <f t="shared" si="1"/>
        <v>12278</v>
      </c>
      <c r="L12" s="29">
        <f t="shared" si="1"/>
        <v>1977.092</v>
      </c>
      <c r="M12" s="31">
        <f t="shared" si="2"/>
        <v>1.6102720312754522</v>
      </c>
    </row>
    <row r="13" spans="1:13" ht="12.75">
      <c r="A13" s="111" t="s">
        <v>20</v>
      </c>
      <c r="B13" s="29">
        <v>2083.41</v>
      </c>
      <c r="C13" s="29">
        <v>473.107</v>
      </c>
      <c r="D13" s="30">
        <f t="shared" si="3"/>
        <v>2.270830033454769</v>
      </c>
      <c r="E13" s="29">
        <v>361.09</v>
      </c>
      <c r="F13" s="29">
        <v>118.967</v>
      </c>
      <c r="G13" s="30">
        <f t="shared" si="0"/>
        <v>3.2946633803206957</v>
      </c>
      <c r="H13" s="29">
        <v>10790.91</v>
      </c>
      <c r="I13" s="29">
        <v>557.601</v>
      </c>
      <c r="J13" s="30">
        <f>I13/H13*10</f>
        <v>0.5167321384387416</v>
      </c>
      <c r="K13" s="29">
        <f t="shared" si="1"/>
        <v>13235.41</v>
      </c>
      <c r="L13" s="29">
        <f t="shared" si="1"/>
        <v>1149.6750000000002</v>
      </c>
      <c r="M13" s="31">
        <f t="shared" si="2"/>
        <v>0.8686357279449599</v>
      </c>
    </row>
    <row r="14" spans="1:13" ht="12.75">
      <c r="A14" s="111" t="s">
        <v>21</v>
      </c>
      <c r="B14" s="29">
        <v>134.88</v>
      </c>
      <c r="C14" s="72">
        <v>31.823</v>
      </c>
      <c r="D14" s="30">
        <f t="shared" si="3"/>
        <v>2.359356465005931</v>
      </c>
      <c r="E14" s="29">
        <v>1370.66</v>
      </c>
      <c r="F14" s="29">
        <v>1088.936</v>
      </c>
      <c r="G14" s="30">
        <f t="shared" si="0"/>
        <v>7.944610625538061</v>
      </c>
      <c r="H14" s="29">
        <v>1637.9</v>
      </c>
      <c r="I14" s="29">
        <v>129.162</v>
      </c>
      <c r="J14" s="30">
        <f>I14/H14*10</f>
        <v>0.7885829415715245</v>
      </c>
      <c r="K14" s="29">
        <f t="shared" si="1"/>
        <v>3143.44</v>
      </c>
      <c r="L14" s="29">
        <f t="shared" si="1"/>
        <v>1249.921</v>
      </c>
      <c r="M14" s="31">
        <f t="shared" si="2"/>
        <v>3.9762839437049857</v>
      </c>
    </row>
    <row r="15" spans="1:13" ht="12.75">
      <c r="A15" s="111" t="s">
        <v>40</v>
      </c>
      <c r="B15" s="29">
        <v>95.27</v>
      </c>
      <c r="C15" s="29">
        <v>36.547</v>
      </c>
      <c r="D15" s="30">
        <f t="shared" si="3"/>
        <v>3.8361498897869213</v>
      </c>
      <c r="E15" s="29">
        <v>239.08</v>
      </c>
      <c r="F15" s="72">
        <v>56.133</v>
      </c>
      <c r="G15" s="30">
        <f t="shared" si="0"/>
        <v>2.347875188221516</v>
      </c>
      <c r="H15" s="29">
        <v>481.19</v>
      </c>
      <c r="I15" s="29">
        <v>30.582</v>
      </c>
      <c r="J15" s="30">
        <f>I15/H15*10</f>
        <v>0.6355493671938319</v>
      </c>
      <c r="K15" s="29">
        <f t="shared" si="1"/>
        <v>815.54</v>
      </c>
      <c r="L15" s="29">
        <f t="shared" si="1"/>
        <v>123.262</v>
      </c>
      <c r="M15" s="31">
        <f t="shared" si="2"/>
        <v>1.511415749074233</v>
      </c>
    </row>
    <row r="16" spans="1:13" ht="12.75">
      <c r="A16" s="111" t="s">
        <v>26</v>
      </c>
      <c r="B16" s="72">
        <v>4.41</v>
      </c>
      <c r="C16" s="72">
        <v>0.822</v>
      </c>
      <c r="D16" s="30">
        <f t="shared" si="3"/>
        <v>1.8639455782312924</v>
      </c>
      <c r="E16" s="29">
        <v>1125.91</v>
      </c>
      <c r="F16" s="29">
        <v>170.051</v>
      </c>
      <c r="G16" s="30">
        <f t="shared" si="0"/>
        <v>1.5103427449796163</v>
      </c>
      <c r="H16" s="29"/>
      <c r="I16" s="29"/>
      <c r="J16" s="30"/>
      <c r="K16" s="29">
        <f t="shared" si="1"/>
        <v>1130.3200000000002</v>
      </c>
      <c r="L16" s="29">
        <f t="shared" si="1"/>
        <v>170.873</v>
      </c>
      <c r="M16" s="31">
        <f t="shared" si="2"/>
        <v>1.5117223441149406</v>
      </c>
    </row>
    <row r="17" spans="1:13" ht="12.75">
      <c r="A17" s="111" t="s">
        <v>44</v>
      </c>
      <c r="B17" s="29">
        <v>408.3</v>
      </c>
      <c r="C17" s="29">
        <v>58.803</v>
      </c>
      <c r="D17" s="30">
        <f t="shared" si="3"/>
        <v>1.4401910360029389</v>
      </c>
      <c r="E17" s="29">
        <v>21630.28</v>
      </c>
      <c r="F17" s="29">
        <v>2986.805</v>
      </c>
      <c r="G17" s="30">
        <f t="shared" si="0"/>
        <v>1.3808443533786896</v>
      </c>
      <c r="H17" s="29">
        <v>5680.36</v>
      </c>
      <c r="I17" s="29">
        <v>275.495</v>
      </c>
      <c r="J17" s="30">
        <f>I17/H17*10</f>
        <v>0.48499566928856624</v>
      </c>
      <c r="K17" s="29">
        <f t="shared" si="1"/>
        <v>27718.94</v>
      </c>
      <c r="L17" s="29">
        <f t="shared" si="1"/>
        <v>3321.1029999999996</v>
      </c>
      <c r="M17" s="31">
        <f t="shared" si="2"/>
        <v>1.1981349214652508</v>
      </c>
    </row>
    <row r="18" spans="1:13" ht="12.75">
      <c r="A18" s="111" t="s">
        <v>33</v>
      </c>
      <c r="B18" s="29">
        <v>3352.15</v>
      </c>
      <c r="C18" s="29">
        <v>547.6</v>
      </c>
      <c r="D18" s="30">
        <f t="shared" si="3"/>
        <v>1.633578449651716</v>
      </c>
      <c r="E18" s="29">
        <v>721.05</v>
      </c>
      <c r="F18" s="29">
        <v>473.313</v>
      </c>
      <c r="G18" s="30">
        <f t="shared" si="0"/>
        <v>6.5642188475140415</v>
      </c>
      <c r="H18" s="29">
        <v>233.75</v>
      </c>
      <c r="I18" s="29">
        <v>10.9</v>
      </c>
      <c r="J18" s="30">
        <f>I18/H18*10</f>
        <v>0.4663101604278075</v>
      </c>
      <c r="K18" s="29">
        <f t="shared" si="1"/>
        <v>4306.95</v>
      </c>
      <c r="L18" s="29">
        <f t="shared" si="1"/>
        <v>1031.813</v>
      </c>
      <c r="M18" s="31">
        <f t="shared" si="2"/>
        <v>2.395693007812954</v>
      </c>
    </row>
    <row r="19" spans="1:13" ht="12.75">
      <c r="A19" s="111" t="s">
        <v>32</v>
      </c>
      <c r="B19" s="29">
        <v>906.51</v>
      </c>
      <c r="C19" s="29">
        <v>138.503</v>
      </c>
      <c r="D19" s="30">
        <f t="shared" si="3"/>
        <v>1.5278706247035332</v>
      </c>
      <c r="E19" s="29">
        <v>926.67</v>
      </c>
      <c r="F19" s="72">
        <v>153.744</v>
      </c>
      <c r="G19" s="30">
        <f t="shared" si="0"/>
        <v>1.6591019456764544</v>
      </c>
      <c r="H19" s="29">
        <v>34546.52</v>
      </c>
      <c r="I19" s="29">
        <v>1241.435</v>
      </c>
      <c r="J19" s="30"/>
      <c r="K19" s="29">
        <f t="shared" si="1"/>
        <v>36379.7</v>
      </c>
      <c r="L19" s="29">
        <f t="shared" si="1"/>
        <v>1533.6819999999998</v>
      </c>
      <c r="M19" s="31">
        <f t="shared" si="2"/>
        <v>0.4215763186612314</v>
      </c>
    </row>
    <row r="20" spans="1:13" ht="12.75">
      <c r="A20" s="111" t="s">
        <v>99</v>
      </c>
      <c r="B20" s="29"/>
      <c r="C20" s="72"/>
      <c r="D20" s="30"/>
      <c r="E20" s="29">
        <v>4.67</v>
      </c>
      <c r="F20" s="29">
        <v>0.738</v>
      </c>
      <c r="G20" s="30">
        <f t="shared" si="0"/>
        <v>1.5802997858672376</v>
      </c>
      <c r="H20" s="29"/>
      <c r="I20" s="29"/>
      <c r="J20" s="30"/>
      <c r="K20" s="29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111" t="s">
        <v>22</v>
      </c>
      <c r="B21" s="29">
        <v>1604.38</v>
      </c>
      <c r="C21" s="29">
        <v>264.012</v>
      </c>
      <c r="D21" s="30">
        <f>C21/B21*10</f>
        <v>1.6455702514366919</v>
      </c>
      <c r="E21" s="29">
        <v>71383.65</v>
      </c>
      <c r="F21" s="29">
        <v>10039.948</v>
      </c>
      <c r="G21" s="30">
        <f t="shared" si="0"/>
        <v>1.4064772535447545</v>
      </c>
      <c r="H21" s="29"/>
      <c r="I21" s="29"/>
      <c r="J21" s="30"/>
      <c r="K21" s="29">
        <f t="shared" si="1"/>
        <v>72988.03</v>
      </c>
      <c r="L21" s="29">
        <f t="shared" si="1"/>
        <v>10303.960000000001</v>
      </c>
      <c r="M21" s="31">
        <f t="shared" si="2"/>
        <v>1.4117328553736828</v>
      </c>
    </row>
    <row r="22" spans="1:13" ht="12.75">
      <c r="A22" s="111" t="s">
        <v>15</v>
      </c>
      <c r="B22" s="29">
        <v>242.25</v>
      </c>
      <c r="C22" s="29">
        <v>57.3</v>
      </c>
      <c r="D22" s="30">
        <f>C22/B22*10</f>
        <v>2.3653250773993806</v>
      </c>
      <c r="E22" s="29">
        <v>8705.02</v>
      </c>
      <c r="F22" s="29">
        <v>1315.435</v>
      </c>
      <c r="G22" s="30">
        <f t="shared" si="0"/>
        <v>1.5111223179268973</v>
      </c>
      <c r="H22" s="29">
        <v>157552.82</v>
      </c>
      <c r="I22" s="29">
        <v>10586.165</v>
      </c>
      <c r="J22" s="30">
        <f>I22/H22*10</f>
        <v>0.6719121244545163</v>
      </c>
      <c r="K22" s="29">
        <f t="shared" si="1"/>
        <v>166500.09</v>
      </c>
      <c r="L22" s="29">
        <f t="shared" si="1"/>
        <v>11958.900000000001</v>
      </c>
      <c r="M22" s="31">
        <f t="shared" si="2"/>
        <v>0.7182518640080016</v>
      </c>
    </row>
    <row r="23" spans="1:13" ht="12.75">
      <c r="A23" s="111" t="s">
        <v>28</v>
      </c>
      <c r="B23" s="29"/>
      <c r="C23" s="29"/>
      <c r="D23" s="30"/>
      <c r="E23" s="29">
        <v>201.32</v>
      </c>
      <c r="F23" s="29">
        <v>35.639</v>
      </c>
      <c r="G23" s="30">
        <f t="shared" si="0"/>
        <v>1.7702662427975366</v>
      </c>
      <c r="H23" s="29">
        <v>11857.95</v>
      </c>
      <c r="I23" s="29">
        <v>607.743</v>
      </c>
      <c r="J23" s="30">
        <f>I23/H23*10</f>
        <v>0.5125194489772684</v>
      </c>
      <c r="K23" s="29">
        <f t="shared" si="1"/>
        <v>12059.27</v>
      </c>
      <c r="L23" s="29">
        <f t="shared" si="1"/>
        <v>643.3820000000001</v>
      </c>
      <c r="M23" s="31">
        <f t="shared" si="2"/>
        <v>0.5335165395583646</v>
      </c>
    </row>
    <row r="24" spans="1:13" ht="12.75">
      <c r="A24" s="111" t="s">
        <v>45</v>
      </c>
      <c r="B24" s="29">
        <v>458.4</v>
      </c>
      <c r="C24" s="29">
        <v>60.996</v>
      </c>
      <c r="D24" s="30">
        <f>C24/B24*10</f>
        <v>1.330628272251309</v>
      </c>
      <c r="E24" s="29">
        <v>1880.64</v>
      </c>
      <c r="F24" s="29">
        <v>314.621</v>
      </c>
      <c r="G24" s="30">
        <f t="shared" si="0"/>
        <v>1.672946443763825</v>
      </c>
      <c r="H24" s="29">
        <v>3094.63</v>
      </c>
      <c r="I24" s="29">
        <v>88.868</v>
      </c>
      <c r="J24" s="30">
        <f>I24/H24*10</f>
        <v>0.28716841754910927</v>
      </c>
      <c r="K24" s="29">
        <f t="shared" si="1"/>
        <v>5433.67</v>
      </c>
      <c r="L24" s="29">
        <f t="shared" si="1"/>
        <v>464.48499999999996</v>
      </c>
      <c r="M24" s="31">
        <f t="shared" si="2"/>
        <v>0.8548274002653822</v>
      </c>
    </row>
    <row r="25" spans="1:13" ht="12.75">
      <c r="A25" s="111" t="s">
        <v>19</v>
      </c>
      <c r="B25" s="29"/>
      <c r="C25" s="29"/>
      <c r="D25" s="30"/>
      <c r="E25" s="29">
        <v>353.78</v>
      </c>
      <c r="F25" s="29">
        <v>733.267</v>
      </c>
      <c r="G25" s="30">
        <f t="shared" si="0"/>
        <v>20.726638023630507</v>
      </c>
      <c r="H25" s="29"/>
      <c r="I25" s="29"/>
      <c r="J25" s="30"/>
      <c r="K25" s="29">
        <f t="shared" si="1"/>
        <v>353.78</v>
      </c>
      <c r="L25" s="29">
        <f t="shared" si="1"/>
        <v>733.267</v>
      </c>
      <c r="M25" s="31">
        <f t="shared" si="2"/>
        <v>20.726638023630507</v>
      </c>
    </row>
    <row r="26" spans="1:13" ht="12.75">
      <c r="A26" s="111" t="s">
        <v>47</v>
      </c>
      <c r="B26" s="29">
        <v>19017.19</v>
      </c>
      <c r="C26" s="29">
        <v>3943.691</v>
      </c>
      <c r="D26" s="30">
        <f>C26/B26*10</f>
        <v>2.0737506434967523</v>
      </c>
      <c r="E26" s="72">
        <v>1939.49</v>
      </c>
      <c r="F26" s="72">
        <v>443.082</v>
      </c>
      <c r="G26" s="30">
        <f t="shared" si="0"/>
        <v>2.284528406952343</v>
      </c>
      <c r="H26" s="29"/>
      <c r="I26" s="29"/>
      <c r="J26" s="30"/>
      <c r="K26" s="29">
        <f t="shared" si="1"/>
        <v>20956.68</v>
      </c>
      <c r="L26" s="29">
        <f t="shared" si="1"/>
        <v>4386.773</v>
      </c>
      <c r="M26" s="31">
        <f t="shared" si="2"/>
        <v>2.093257615232947</v>
      </c>
    </row>
    <row r="27" spans="1:13" ht="12.75">
      <c r="A27" s="111" t="s">
        <v>50</v>
      </c>
      <c r="B27" s="29">
        <v>178.07</v>
      </c>
      <c r="C27" s="29">
        <v>27.613</v>
      </c>
      <c r="D27" s="30">
        <f>C27/B27*10</f>
        <v>1.5506823159431684</v>
      </c>
      <c r="E27" s="29">
        <v>65644.62</v>
      </c>
      <c r="F27" s="29">
        <v>4415.052</v>
      </c>
      <c r="G27" s="30">
        <f t="shared" si="0"/>
        <v>0.6725687497315089</v>
      </c>
      <c r="H27" s="29">
        <v>38027.61</v>
      </c>
      <c r="I27" s="29">
        <v>1324.138</v>
      </c>
      <c r="J27" s="30">
        <f>I27/H27*10</f>
        <v>0.34820437045609753</v>
      </c>
      <c r="K27" s="29">
        <f t="shared" si="1"/>
        <v>103850.3</v>
      </c>
      <c r="L27" s="29">
        <f t="shared" si="1"/>
        <v>5766.803</v>
      </c>
      <c r="M27" s="31">
        <f t="shared" si="2"/>
        <v>0.5552995995196932</v>
      </c>
    </row>
    <row r="28" spans="1:13" ht="13.5" thickBot="1">
      <c r="A28" s="109" t="s">
        <v>49</v>
      </c>
      <c r="B28" s="35"/>
      <c r="C28" s="35"/>
      <c r="D28" s="36"/>
      <c r="E28" s="93">
        <v>9745.08</v>
      </c>
      <c r="F28" s="93">
        <v>389.318</v>
      </c>
      <c r="G28" s="36">
        <f t="shared" si="0"/>
        <v>0.39950210773025974</v>
      </c>
      <c r="H28" s="35"/>
      <c r="I28" s="35"/>
      <c r="J28" s="36"/>
      <c r="K28" s="35">
        <f t="shared" si="1"/>
        <v>9745.08</v>
      </c>
      <c r="L28" s="35">
        <f t="shared" si="1"/>
        <v>389.318</v>
      </c>
      <c r="M28" s="37">
        <f t="shared" si="2"/>
        <v>0.39950210773025974</v>
      </c>
    </row>
    <row r="29" spans="1:13" s="21" customFormat="1" ht="12.75">
      <c r="A29" s="14" t="s">
        <v>68</v>
      </c>
      <c r="B29" s="25">
        <v>638.31</v>
      </c>
      <c r="C29" s="25">
        <v>87.359</v>
      </c>
      <c r="D29" s="26">
        <f>C29/B29*10</f>
        <v>1.368598329965064</v>
      </c>
      <c r="E29" s="118">
        <v>20446.37</v>
      </c>
      <c r="F29" s="118">
        <v>2483.702</v>
      </c>
      <c r="G29" s="26">
        <f t="shared" si="0"/>
        <v>1.2147398291237028</v>
      </c>
      <c r="H29" s="25">
        <v>1159.38</v>
      </c>
      <c r="I29" s="25">
        <v>55.171</v>
      </c>
      <c r="J29" s="26">
        <f>I29/H29*10</f>
        <v>0.4758664113577946</v>
      </c>
      <c r="K29" s="25">
        <f t="shared" si="1"/>
        <v>22244.06</v>
      </c>
      <c r="L29" s="25">
        <f t="shared" si="1"/>
        <v>2626.232</v>
      </c>
      <c r="M29" s="27">
        <f t="shared" si="2"/>
        <v>1.1806441809633672</v>
      </c>
    </row>
    <row r="30" spans="1:13" ht="12.75">
      <c r="A30" s="111" t="s">
        <v>100</v>
      </c>
      <c r="B30" s="29"/>
      <c r="C30" s="29"/>
      <c r="D30" s="30"/>
      <c r="E30" s="72">
        <v>2.05</v>
      </c>
      <c r="F30" s="72">
        <v>1.138</v>
      </c>
      <c r="G30" s="30">
        <f t="shared" si="0"/>
        <v>5.551219512195122</v>
      </c>
      <c r="H30" s="29"/>
      <c r="I30" s="29"/>
      <c r="J30" s="30"/>
      <c r="K30" s="29">
        <f t="shared" si="1"/>
        <v>2.05</v>
      </c>
      <c r="L30" s="29">
        <f t="shared" si="1"/>
        <v>1.138</v>
      </c>
      <c r="M30" s="31">
        <f t="shared" si="2"/>
        <v>5.551219512195122</v>
      </c>
    </row>
    <row r="31" spans="1:13" ht="12.75">
      <c r="A31" s="111" t="s">
        <v>8</v>
      </c>
      <c r="B31" s="29"/>
      <c r="C31" s="72"/>
      <c r="D31" s="30"/>
      <c r="E31" s="29">
        <v>1102.25</v>
      </c>
      <c r="F31" s="29">
        <v>157.219</v>
      </c>
      <c r="G31" s="30">
        <f t="shared" si="0"/>
        <v>1.4263461102290766</v>
      </c>
      <c r="H31" s="29"/>
      <c r="I31" s="29"/>
      <c r="J31" s="30"/>
      <c r="K31" s="29">
        <f t="shared" si="1"/>
        <v>1102.25</v>
      </c>
      <c r="L31" s="29">
        <f t="shared" si="1"/>
        <v>157.219</v>
      </c>
      <c r="M31" s="31">
        <f t="shared" si="2"/>
        <v>1.4263461102290766</v>
      </c>
    </row>
    <row r="32" spans="1:13" s="21" customFormat="1" ht="12.75">
      <c r="A32" s="111" t="s">
        <v>101</v>
      </c>
      <c r="B32" s="29"/>
      <c r="C32" s="29"/>
      <c r="D32" s="30"/>
      <c r="E32" s="72">
        <v>0.6</v>
      </c>
      <c r="F32" s="72">
        <v>0.506</v>
      </c>
      <c r="G32" s="30">
        <f t="shared" si="0"/>
        <v>8.433333333333334</v>
      </c>
      <c r="H32" s="29"/>
      <c r="I32" s="29"/>
      <c r="J32" s="30"/>
      <c r="K32" s="29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111" t="s">
        <v>31</v>
      </c>
      <c r="B33" s="29"/>
      <c r="C33" s="72"/>
      <c r="D33" s="30"/>
      <c r="E33" s="72">
        <v>1.1</v>
      </c>
      <c r="F33" s="72">
        <v>0.943</v>
      </c>
      <c r="G33" s="30">
        <f t="shared" si="0"/>
        <v>8.572727272727272</v>
      </c>
      <c r="H33" s="29"/>
      <c r="I33" s="29"/>
      <c r="J33" s="30"/>
      <c r="K33" s="29">
        <f t="shared" si="1"/>
        <v>1.1</v>
      </c>
      <c r="L33" s="29">
        <f t="shared" si="1"/>
        <v>0.943</v>
      </c>
      <c r="M33" s="31">
        <f t="shared" si="2"/>
        <v>8.572727272727272</v>
      </c>
    </row>
    <row r="34" spans="1:13" ht="12.75">
      <c r="A34" s="111" t="s">
        <v>34</v>
      </c>
      <c r="B34" s="29"/>
      <c r="C34" s="29"/>
      <c r="D34" s="30"/>
      <c r="E34" s="72">
        <v>2.07</v>
      </c>
      <c r="F34" s="72">
        <v>1.098</v>
      </c>
      <c r="G34" s="30">
        <f t="shared" si="0"/>
        <v>5.304347826086957</v>
      </c>
      <c r="H34" s="29"/>
      <c r="I34" s="29"/>
      <c r="J34" s="30"/>
      <c r="K34" s="29">
        <f t="shared" si="1"/>
        <v>2.07</v>
      </c>
      <c r="L34" s="29">
        <f t="shared" si="1"/>
        <v>1.098</v>
      </c>
      <c r="M34" s="31">
        <f t="shared" si="2"/>
        <v>5.304347826086957</v>
      </c>
    </row>
    <row r="35" spans="1:13" ht="12.75">
      <c r="A35" s="111" t="s">
        <v>46</v>
      </c>
      <c r="B35" s="29">
        <v>638.26</v>
      </c>
      <c r="C35" s="29">
        <v>87.342</v>
      </c>
      <c r="D35" s="30">
        <f>C35/B35*10</f>
        <v>1.3684391940588476</v>
      </c>
      <c r="E35" s="29">
        <v>18887.82</v>
      </c>
      <c r="F35" s="29">
        <v>2210.208</v>
      </c>
      <c r="G35" s="30">
        <f t="shared" si="0"/>
        <v>1.170176335860888</v>
      </c>
      <c r="H35" s="29">
        <v>1159.38</v>
      </c>
      <c r="I35" s="29">
        <v>55.171</v>
      </c>
      <c r="J35" s="30">
        <f>I35/H35*10</f>
        <v>0.4758664113577946</v>
      </c>
      <c r="K35" s="29">
        <f t="shared" si="1"/>
        <v>20685.46</v>
      </c>
      <c r="L35" s="29">
        <f t="shared" si="1"/>
        <v>2352.721</v>
      </c>
      <c r="M35" s="31">
        <f t="shared" si="2"/>
        <v>1.1373791059033738</v>
      </c>
    </row>
    <row r="36" spans="1:13" s="21" customFormat="1" ht="13.5" thickBot="1">
      <c r="A36" s="109" t="s">
        <v>56</v>
      </c>
      <c r="B36" s="35"/>
      <c r="C36" s="35"/>
      <c r="D36" s="36"/>
      <c r="E36" s="35">
        <v>450.48</v>
      </c>
      <c r="F36" s="35">
        <v>112.59</v>
      </c>
      <c r="G36" s="36">
        <f t="shared" si="0"/>
        <v>2.4993340436867344</v>
      </c>
      <c r="H36" s="35"/>
      <c r="I36" s="35"/>
      <c r="J36" s="36"/>
      <c r="K36" s="35">
        <f t="shared" si="1"/>
        <v>450.48</v>
      </c>
      <c r="L36" s="35">
        <f t="shared" si="1"/>
        <v>112.59</v>
      </c>
      <c r="M36" s="37">
        <f t="shared" si="2"/>
        <v>2.4993340436867344</v>
      </c>
    </row>
    <row r="37" spans="1:13" s="21" customFormat="1" ht="12.75">
      <c r="A37" s="14" t="s">
        <v>83</v>
      </c>
      <c r="B37" s="25">
        <v>743.53</v>
      </c>
      <c r="C37" s="25">
        <v>142.564</v>
      </c>
      <c r="D37" s="26">
        <f>C37/B37*10</f>
        <v>1.9173940526945785</v>
      </c>
      <c r="E37" s="25">
        <v>2609.91</v>
      </c>
      <c r="F37" s="25">
        <v>792.344</v>
      </c>
      <c r="G37" s="26">
        <f t="shared" si="0"/>
        <v>3.035905452678445</v>
      </c>
      <c r="H37" s="25">
        <v>7384.21</v>
      </c>
      <c r="I37" s="25">
        <v>451.335</v>
      </c>
      <c r="J37" s="26">
        <f>I37/H37*10</f>
        <v>0.6112163657317438</v>
      </c>
      <c r="K37" s="25">
        <f aca="true" t="shared" si="4" ref="K37:L68">B37+E37+H37</f>
        <v>10737.65</v>
      </c>
      <c r="L37" s="25">
        <f t="shared" si="4"/>
        <v>1386.243</v>
      </c>
      <c r="M37" s="27">
        <f t="shared" si="2"/>
        <v>1.291011534181129</v>
      </c>
    </row>
    <row r="38" spans="1:13" s="21" customFormat="1" ht="12.75">
      <c r="A38" s="111" t="s">
        <v>0</v>
      </c>
      <c r="B38" s="29">
        <v>10.32</v>
      </c>
      <c r="C38" s="29">
        <v>4.52</v>
      </c>
      <c r="D38" s="30">
        <f>C38/B38*10</f>
        <v>4.37984496124031</v>
      </c>
      <c r="E38" s="29">
        <v>151.95</v>
      </c>
      <c r="F38" s="29">
        <v>25.705</v>
      </c>
      <c r="G38" s="30">
        <f t="shared" si="0"/>
        <v>1.6916748930569268</v>
      </c>
      <c r="H38" s="29"/>
      <c r="I38" s="29"/>
      <c r="J38" s="30"/>
      <c r="K38" s="29">
        <f t="shared" si="4"/>
        <v>162.26999999999998</v>
      </c>
      <c r="L38" s="29">
        <f t="shared" si="4"/>
        <v>30.224999999999998</v>
      </c>
      <c r="M38" s="31">
        <f t="shared" si="2"/>
        <v>1.8626363468293585</v>
      </c>
    </row>
    <row r="39" spans="1:13" ht="12.75">
      <c r="A39" s="111" t="s">
        <v>4</v>
      </c>
      <c r="B39" s="29"/>
      <c r="C39" s="29"/>
      <c r="D39" s="30"/>
      <c r="E39" s="29">
        <v>1.08</v>
      </c>
      <c r="F39" s="29">
        <v>0.566</v>
      </c>
      <c r="G39" s="30">
        <f t="shared" si="0"/>
        <v>5.2407407407407405</v>
      </c>
      <c r="H39" s="29"/>
      <c r="I39" s="29"/>
      <c r="J39" s="30"/>
      <c r="K39" s="29">
        <f t="shared" si="4"/>
        <v>1.08</v>
      </c>
      <c r="L39" s="29">
        <f t="shared" si="4"/>
        <v>0.566</v>
      </c>
      <c r="M39" s="31">
        <f t="shared" si="2"/>
        <v>5.2407407407407405</v>
      </c>
    </row>
    <row r="40" spans="1:13" ht="12.75">
      <c r="A40" s="111" t="s">
        <v>25</v>
      </c>
      <c r="B40" s="72">
        <v>1.08</v>
      </c>
      <c r="C40" s="72">
        <v>0.24</v>
      </c>
      <c r="D40" s="30">
        <f>C40/B40*10</f>
        <v>2.2222222222222223</v>
      </c>
      <c r="E40" s="29">
        <v>261.44</v>
      </c>
      <c r="F40" s="29">
        <v>47.948</v>
      </c>
      <c r="G40" s="30">
        <f t="shared" si="0"/>
        <v>1.8339963280293758</v>
      </c>
      <c r="H40" s="29"/>
      <c r="I40" s="29"/>
      <c r="J40" s="30"/>
      <c r="K40" s="29">
        <f t="shared" si="4"/>
        <v>262.52</v>
      </c>
      <c r="L40" s="29">
        <f t="shared" si="4"/>
        <v>48.188</v>
      </c>
      <c r="M40" s="31">
        <f t="shared" si="2"/>
        <v>1.8355934785921075</v>
      </c>
    </row>
    <row r="41" spans="1:13" ht="12.75">
      <c r="A41" s="111" t="s">
        <v>103</v>
      </c>
      <c r="B41" s="29">
        <v>21.6</v>
      </c>
      <c r="C41" s="29">
        <v>4.074</v>
      </c>
      <c r="D41" s="30">
        <f>C41/B41*10</f>
        <v>1.8861111111111108</v>
      </c>
      <c r="E41" s="30">
        <v>0.02</v>
      </c>
      <c r="F41" s="30">
        <v>0.006</v>
      </c>
      <c r="G41" s="30">
        <f t="shared" si="0"/>
        <v>3</v>
      </c>
      <c r="H41" s="29"/>
      <c r="I41" s="29"/>
      <c r="J41" s="30"/>
      <c r="K41" s="29">
        <f t="shared" si="4"/>
        <v>21.62</v>
      </c>
      <c r="L41" s="29">
        <f t="shared" si="4"/>
        <v>4.08</v>
      </c>
      <c r="M41" s="31">
        <f t="shared" si="2"/>
        <v>1.887141535615171</v>
      </c>
    </row>
    <row r="42" spans="1:13" ht="12.75">
      <c r="A42" s="111" t="s">
        <v>36</v>
      </c>
      <c r="B42" s="29"/>
      <c r="C42" s="29"/>
      <c r="D42" s="30"/>
      <c r="E42" s="72">
        <v>1.14</v>
      </c>
      <c r="F42" s="72">
        <v>1.156</v>
      </c>
      <c r="G42" s="30">
        <f t="shared" si="0"/>
        <v>10.140350877192983</v>
      </c>
      <c r="H42" s="29"/>
      <c r="I42" s="29"/>
      <c r="J42" s="30"/>
      <c r="K42" s="29">
        <f t="shared" si="4"/>
        <v>1.14</v>
      </c>
      <c r="L42" s="29">
        <f t="shared" si="4"/>
        <v>1.156</v>
      </c>
      <c r="M42" s="31">
        <f t="shared" si="2"/>
        <v>10.140350877192983</v>
      </c>
    </row>
    <row r="43" spans="1:13" ht="12.75">
      <c r="A43" s="111" t="s">
        <v>35</v>
      </c>
      <c r="B43" s="72">
        <v>0.6</v>
      </c>
      <c r="C43" s="72">
        <v>0.973</v>
      </c>
      <c r="D43" s="30">
        <f>C43/B43*10</f>
        <v>16.216666666666665</v>
      </c>
      <c r="E43" s="29"/>
      <c r="F43" s="29"/>
      <c r="G43" s="30"/>
      <c r="H43" s="29"/>
      <c r="I43" s="29"/>
      <c r="J43" s="30"/>
      <c r="K43" s="29">
        <f t="shared" si="4"/>
        <v>0.6</v>
      </c>
      <c r="L43" s="29">
        <f t="shared" si="4"/>
        <v>0.973</v>
      </c>
      <c r="M43" s="31">
        <f t="shared" si="2"/>
        <v>16.216666666666665</v>
      </c>
    </row>
    <row r="44" spans="1:13" ht="12.75">
      <c r="A44" s="111" t="s">
        <v>41</v>
      </c>
      <c r="B44" s="29">
        <v>331.74</v>
      </c>
      <c r="C44" s="29">
        <v>61.001</v>
      </c>
      <c r="D44" s="30">
        <f>C44/B44*10</f>
        <v>1.838819557484777</v>
      </c>
      <c r="E44" s="72">
        <v>1268.34</v>
      </c>
      <c r="F44" s="72">
        <v>318.52</v>
      </c>
      <c r="G44" s="30">
        <f aca="true" t="shared" si="5" ref="G44:G83">F44/E44*10</f>
        <v>2.511314000977656</v>
      </c>
      <c r="H44" s="30">
        <v>0.13</v>
      </c>
      <c r="I44" s="30">
        <v>0.016</v>
      </c>
      <c r="J44" s="30">
        <f>I44/H44*10</f>
        <v>1.2307692307692306</v>
      </c>
      <c r="K44" s="29">
        <f t="shared" si="4"/>
        <v>1600.21</v>
      </c>
      <c r="L44" s="29">
        <f t="shared" si="4"/>
        <v>379.537</v>
      </c>
      <c r="M44" s="31">
        <f t="shared" si="2"/>
        <v>2.3717949519125616</v>
      </c>
    </row>
    <row r="45" spans="1:13" ht="12.75">
      <c r="A45" s="111" t="s">
        <v>11</v>
      </c>
      <c r="B45" s="29">
        <v>82.09</v>
      </c>
      <c r="C45" s="29">
        <v>24.554</v>
      </c>
      <c r="D45" s="30">
        <f>C45/B45*10</f>
        <v>2.991107321232793</v>
      </c>
      <c r="E45" s="29">
        <v>493.28</v>
      </c>
      <c r="F45" s="29">
        <v>318.828</v>
      </c>
      <c r="G45" s="30">
        <f t="shared" si="5"/>
        <v>6.46342847875446</v>
      </c>
      <c r="H45" s="29">
        <v>6946.03</v>
      </c>
      <c r="I45" s="29">
        <v>436.983</v>
      </c>
      <c r="J45" s="30">
        <f>I45/H45*10</f>
        <v>0.62911188117529</v>
      </c>
      <c r="K45" s="29">
        <f t="shared" si="4"/>
        <v>7521.4</v>
      </c>
      <c r="L45" s="29">
        <f t="shared" si="4"/>
        <v>780.365</v>
      </c>
      <c r="M45" s="31">
        <f t="shared" si="2"/>
        <v>1.0375262584093388</v>
      </c>
    </row>
    <row r="46" spans="1:13" s="21" customFormat="1" ht="12.75">
      <c r="A46" s="111" t="s">
        <v>59</v>
      </c>
      <c r="B46" s="81">
        <v>296.1</v>
      </c>
      <c r="C46" s="81">
        <v>47.202</v>
      </c>
      <c r="D46" s="30">
        <f>C46/B46*10</f>
        <v>1.5941236068895641</v>
      </c>
      <c r="E46" s="81">
        <v>431.63</v>
      </c>
      <c r="F46" s="81">
        <v>78.927</v>
      </c>
      <c r="G46" s="30">
        <f t="shared" si="5"/>
        <v>1.8285800338252671</v>
      </c>
      <c r="H46" s="81">
        <v>438.05</v>
      </c>
      <c r="I46" s="81">
        <v>14.336</v>
      </c>
      <c r="J46" s="30">
        <f>I46/H46*10</f>
        <v>0.32726857664650155</v>
      </c>
      <c r="K46" s="29">
        <f t="shared" si="4"/>
        <v>1165.78</v>
      </c>
      <c r="L46" s="29">
        <f t="shared" si="4"/>
        <v>140.465</v>
      </c>
      <c r="M46" s="31">
        <f t="shared" si="2"/>
        <v>1.204901439379643</v>
      </c>
    </row>
    <row r="47" spans="1:13" s="21" customFormat="1" ht="13.5" thickBot="1">
      <c r="A47" s="109" t="s">
        <v>54</v>
      </c>
      <c r="B47" s="35"/>
      <c r="C47" s="35"/>
      <c r="D47" s="36"/>
      <c r="E47" s="93">
        <v>0.99</v>
      </c>
      <c r="F47" s="93">
        <v>0.678</v>
      </c>
      <c r="G47" s="36">
        <f t="shared" si="5"/>
        <v>6.8484848484848495</v>
      </c>
      <c r="H47" s="35"/>
      <c r="I47" s="35"/>
      <c r="J47" s="36"/>
      <c r="K47" s="35">
        <f t="shared" si="4"/>
        <v>0.99</v>
      </c>
      <c r="L47" s="35">
        <f t="shared" si="4"/>
        <v>0.678</v>
      </c>
      <c r="M47" s="37">
        <f t="shared" si="2"/>
        <v>6.8484848484848495</v>
      </c>
    </row>
    <row r="48" spans="1:13" s="21" customFormat="1" ht="12.75">
      <c r="A48" s="14" t="s">
        <v>64</v>
      </c>
      <c r="B48" s="108">
        <v>1960.87</v>
      </c>
      <c r="C48" s="108">
        <v>306.432</v>
      </c>
      <c r="D48" s="26">
        <f>C48/B48*10</f>
        <v>1.5627349084844995</v>
      </c>
      <c r="E48" s="119">
        <v>5857.91</v>
      </c>
      <c r="F48" s="119">
        <v>2283.928</v>
      </c>
      <c r="G48" s="26">
        <f t="shared" si="5"/>
        <v>3.8988786102893354</v>
      </c>
      <c r="H48" s="119">
        <v>3790.62</v>
      </c>
      <c r="I48" s="119">
        <v>355.046</v>
      </c>
      <c r="J48" s="26">
        <f>I48/H48*10</f>
        <v>0.9366436097524944</v>
      </c>
      <c r="K48" s="25">
        <f t="shared" si="4"/>
        <v>11609.4</v>
      </c>
      <c r="L48" s="25">
        <f t="shared" si="4"/>
        <v>2945.4059999999995</v>
      </c>
      <c r="M48" s="27">
        <f t="shared" si="2"/>
        <v>2.53708718796837</v>
      </c>
    </row>
    <row r="49" spans="1:13" s="21" customFormat="1" ht="12.75">
      <c r="A49" s="111" t="s">
        <v>24</v>
      </c>
      <c r="B49" s="82">
        <v>16.17</v>
      </c>
      <c r="C49" s="82">
        <v>12.314</v>
      </c>
      <c r="D49" s="30">
        <f>C49/B49*10</f>
        <v>7.615337043908472</v>
      </c>
      <c r="E49" s="81">
        <v>751.59</v>
      </c>
      <c r="F49" s="81">
        <v>371.294</v>
      </c>
      <c r="G49" s="30">
        <f t="shared" si="5"/>
        <v>4.940113625780013</v>
      </c>
      <c r="H49" s="83">
        <v>2.07</v>
      </c>
      <c r="I49" s="83">
        <v>1.036</v>
      </c>
      <c r="J49" s="30">
        <f>I49/H49*10</f>
        <v>5.004830917874397</v>
      </c>
      <c r="K49" s="29">
        <f t="shared" si="4"/>
        <v>769.83</v>
      </c>
      <c r="L49" s="29">
        <f t="shared" si="4"/>
        <v>384.644</v>
      </c>
      <c r="M49" s="31">
        <f t="shared" si="2"/>
        <v>4.996479742280763</v>
      </c>
    </row>
    <row r="50" spans="1:13" ht="12.75">
      <c r="A50" s="111" t="s">
        <v>89</v>
      </c>
      <c r="B50" s="82"/>
      <c r="C50" s="82"/>
      <c r="D50" s="30"/>
      <c r="E50" s="83">
        <v>1.42</v>
      </c>
      <c r="F50" s="83">
        <v>0.186</v>
      </c>
      <c r="G50" s="30">
        <f t="shared" si="5"/>
        <v>1.3098591549295775</v>
      </c>
      <c r="H50" s="82"/>
      <c r="I50" s="82"/>
      <c r="J50" s="30"/>
      <c r="K50" s="29">
        <f t="shared" si="4"/>
        <v>1.42</v>
      </c>
      <c r="L50" s="29">
        <f t="shared" si="4"/>
        <v>0.186</v>
      </c>
      <c r="M50" s="31">
        <f t="shared" si="2"/>
        <v>1.3098591549295775</v>
      </c>
    </row>
    <row r="51" spans="1:13" ht="12.75">
      <c r="A51" s="111" t="s">
        <v>27</v>
      </c>
      <c r="B51" s="83"/>
      <c r="C51" s="83"/>
      <c r="D51" s="30"/>
      <c r="E51" s="83">
        <v>0.22</v>
      </c>
      <c r="F51" s="83">
        <v>0.488</v>
      </c>
      <c r="G51" s="30">
        <f t="shared" si="5"/>
        <v>22.181818181818183</v>
      </c>
      <c r="H51" s="81"/>
      <c r="I51" s="81"/>
      <c r="J51" s="30"/>
      <c r="K51" s="29">
        <f t="shared" si="4"/>
        <v>0.22</v>
      </c>
      <c r="L51" s="29">
        <f t="shared" si="4"/>
        <v>0.488</v>
      </c>
      <c r="M51" s="31">
        <f t="shared" si="2"/>
        <v>22.181818181818183</v>
      </c>
    </row>
    <row r="52" spans="1:13" ht="12.75">
      <c r="A52" s="111" t="s">
        <v>29</v>
      </c>
      <c r="B52" s="81">
        <v>17.55</v>
      </c>
      <c r="C52" s="83">
        <v>3.996</v>
      </c>
      <c r="D52" s="30">
        <f>C52/B52*10</f>
        <v>2.276923076923077</v>
      </c>
      <c r="E52" s="81">
        <v>676.57</v>
      </c>
      <c r="F52" s="81">
        <v>290.505</v>
      </c>
      <c r="G52" s="30">
        <f t="shared" si="5"/>
        <v>4.2937907385784175</v>
      </c>
      <c r="H52" s="81">
        <v>2675.16</v>
      </c>
      <c r="I52" s="81">
        <v>222.619</v>
      </c>
      <c r="J52" s="30">
        <f>I52/H52*10</f>
        <v>0.8321707860464421</v>
      </c>
      <c r="K52" s="29">
        <f t="shared" si="4"/>
        <v>3369.2799999999997</v>
      </c>
      <c r="L52" s="29">
        <f t="shared" si="4"/>
        <v>517.12</v>
      </c>
      <c r="M52" s="31">
        <f t="shared" si="2"/>
        <v>1.5348086238009309</v>
      </c>
    </row>
    <row r="53" spans="1:13" s="21" customFormat="1" ht="12.75">
      <c r="A53" s="111" t="s">
        <v>13</v>
      </c>
      <c r="B53" s="81"/>
      <c r="C53" s="81"/>
      <c r="D53" s="30"/>
      <c r="E53" s="81">
        <v>3871.98</v>
      </c>
      <c r="F53" s="81">
        <v>1496.232</v>
      </c>
      <c r="G53" s="30">
        <f t="shared" si="5"/>
        <v>3.8642554971874854</v>
      </c>
      <c r="H53" s="81">
        <v>595.95</v>
      </c>
      <c r="I53" s="81">
        <v>90.936</v>
      </c>
      <c r="J53" s="30">
        <f>I53/H53*10</f>
        <v>1.5258998238107224</v>
      </c>
      <c r="K53" s="29">
        <f t="shared" si="4"/>
        <v>4467.93</v>
      </c>
      <c r="L53" s="29">
        <f t="shared" si="4"/>
        <v>1587.168</v>
      </c>
      <c r="M53" s="31">
        <f t="shared" si="2"/>
        <v>3.5523564603742668</v>
      </c>
    </row>
    <row r="54" spans="1:13" ht="12.75">
      <c r="A54" s="111" t="s">
        <v>30</v>
      </c>
      <c r="B54" s="83">
        <v>0.36</v>
      </c>
      <c r="C54" s="83">
        <v>0.139</v>
      </c>
      <c r="D54" s="30">
        <f>C54/B54*10</f>
        <v>3.8611111111111116</v>
      </c>
      <c r="E54" s="83">
        <v>3.14</v>
      </c>
      <c r="F54" s="83">
        <v>4.739</v>
      </c>
      <c r="G54" s="30">
        <f t="shared" si="5"/>
        <v>15.092356687898087</v>
      </c>
      <c r="H54" s="81">
        <v>477.12</v>
      </c>
      <c r="I54" s="81">
        <v>38.17</v>
      </c>
      <c r="J54" s="30">
        <f>I54/H54*10</f>
        <v>0.8000083836351441</v>
      </c>
      <c r="K54" s="29">
        <f t="shared" si="4"/>
        <v>480.62</v>
      </c>
      <c r="L54" s="29">
        <f t="shared" si="4"/>
        <v>43.048</v>
      </c>
      <c r="M54" s="31">
        <f t="shared" si="2"/>
        <v>0.8956764179601349</v>
      </c>
    </row>
    <row r="55" spans="1:13" ht="12.75">
      <c r="A55" s="111" t="s">
        <v>107</v>
      </c>
      <c r="B55" s="82"/>
      <c r="C55" s="82"/>
      <c r="D55" s="30"/>
      <c r="E55" s="83">
        <v>0.63</v>
      </c>
      <c r="F55" s="83">
        <v>0.494</v>
      </c>
      <c r="G55" s="30">
        <f t="shared" si="5"/>
        <v>7.841269841269841</v>
      </c>
      <c r="H55" s="82"/>
      <c r="I55" s="82"/>
      <c r="J55" s="30"/>
      <c r="K55" s="29">
        <f t="shared" si="4"/>
        <v>0.63</v>
      </c>
      <c r="L55" s="29">
        <f t="shared" si="4"/>
        <v>0.494</v>
      </c>
      <c r="M55" s="31">
        <f t="shared" si="2"/>
        <v>7.841269841269841</v>
      </c>
    </row>
    <row r="56" spans="1:13" s="21" customFormat="1" ht="12.75">
      <c r="A56" s="111" t="s">
        <v>92</v>
      </c>
      <c r="B56" s="82">
        <v>172.08</v>
      </c>
      <c r="C56" s="82">
        <v>26.798</v>
      </c>
      <c r="D56" s="30">
        <f>C56/B56*10</f>
        <v>1.557298930729893</v>
      </c>
      <c r="E56" s="81">
        <v>338.97</v>
      </c>
      <c r="F56" s="81">
        <v>42.041</v>
      </c>
      <c r="G56" s="30">
        <f t="shared" si="5"/>
        <v>1.2402572499041211</v>
      </c>
      <c r="H56" s="82"/>
      <c r="I56" s="82"/>
      <c r="J56" s="30"/>
      <c r="K56" s="29">
        <f t="shared" si="4"/>
        <v>511.05000000000007</v>
      </c>
      <c r="L56" s="29">
        <f t="shared" si="4"/>
        <v>68.839</v>
      </c>
      <c r="M56" s="31">
        <f t="shared" si="2"/>
        <v>1.3470110556696993</v>
      </c>
    </row>
    <row r="57" spans="1:13" ht="12.75">
      <c r="A57" s="111" t="s">
        <v>93</v>
      </c>
      <c r="B57" s="81"/>
      <c r="C57" s="83"/>
      <c r="D57" s="30"/>
      <c r="E57" s="83">
        <v>2.25</v>
      </c>
      <c r="F57" s="83">
        <v>1.364</v>
      </c>
      <c r="G57" s="30">
        <f t="shared" si="5"/>
        <v>6.062222222222222</v>
      </c>
      <c r="H57" s="82"/>
      <c r="I57" s="82"/>
      <c r="J57" s="30"/>
      <c r="K57" s="29">
        <f t="shared" si="4"/>
        <v>2.25</v>
      </c>
      <c r="L57" s="29">
        <f t="shared" si="4"/>
        <v>1.364</v>
      </c>
      <c r="M57" s="31">
        <f t="shared" si="2"/>
        <v>6.062222222222222</v>
      </c>
    </row>
    <row r="58" spans="1:13" ht="12.75">
      <c r="A58" s="111" t="s">
        <v>48</v>
      </c>
      <c r="B58" s="81"/>
      <c r="C58" s="81"/>
      <c r="D58" s="30"/>
      <c r="E58" s="86">
        <v>0.06</v>
      </c>
      <c r="F58" s="86">
        <v>0.036</v>
      </c>
      <c r="G58" s="30">
        <f t="shared" si="5"/>
        <v>6</v>
      </c>
      <c r="H58" s="81"/>
      <c r="I58" s="83"/>
      <c r="J58" s="30"/>
      <c r="K58" s="29">
        <f t="shared" si="4"/>
        <v>0.06</v>
      </c>
      <c r="L58" s="29">
        <f t="shared" si="4"/>
        <v>0.036</v>
      </c>
      <c r="M58" s="31">
        <f t="shared" si="2"/>
        <v>6</v>
      </c>
    </row>
    <row r="59" spans="1:13" s="21" customFormat="1" ht="12.75">
      <c r="A59" s="111" t="s">
        <v>52</v>
      </c>
      <c r="B59" s="81"/>
      <c r="C59" s="81"/>
      <c r="D59" s="30"/>
      <c r="E59" s="81">
        <v>0.9</v>
      </c>
      <c r="F59" s="81">
        <v>0.563</v>
      </c>
      <c r="G59" s="30">
        <f t="shared" si="5"/>
        <v>6.2555555555555555</v>
      </c>
      <c r="H59" s="82"/>
      <c r="I59" s="82"/>
      <c r="J59" s="30"/>
      <c r="K59" s="29">
        <f t="shared" si="4"/>
        <v>0.9</v>
      </c>
      <c r="L59" s="29">
        <f t="shared" si="4"/>
        <v>0.563</v>
      </c>
      <c r="M59" s="31">
        <f t="shared" si="2"/>
        <v>6.2555555555555555</v>
      </c>
    </row>
    <row r="60" spans="1:13" ht="12.75">
      <c r="A60" s="111" t="s">
        <v>55</v>
      </c>
      <c r="B60" s="82"/>
      <c r="C60" s="82"/>
      <c r="D60" s="30"/>
      <c r="E60" s="81">
        <v>32.71</v>
      </c>
      <c r="F60" s="81">
        <v>45.763</v>
      </c>
      <c r="G60" s="30">
        <f t="shared" si="5"/>
        <v>13.990522775909506</v>
      </c>
      <c r="H60" s="82"/>
      <c r="I60" s="82"/>
      <c r="J60" s="30"/>
      <c r="K60" s="29">
        <f t="shared" si="4"/>
        <v>32.71</v>
      </c>
      <c r="L60" s="29">
        <f t="shared" si="4"/>
        <v>45.763</v>
      </c>
      <c r="M60" s="31">
        <f t="shared" si="2"/>
        <v>13.990522775909506</v>
      </c>
    </row>
    <row r="61" spans="1:13" ht="12.75">
      <c r="A61" s="111" t="s">
        <v>53</v>
      </c>
      <c r="B61" s="82">
        <v>8.2</v>
      </c>
      <c r="C61" s="83">
        <v>1.741</v>
      </c>
      <c r="D61" s="30">
        <f>C61/B61*10</f>
        <v>2.1231707317073174</v>
      </c>
      <c r="E61" s="81">
        <v>34.03</v>
      </c>
      <c r="F61" s="81">
        <v>6.685</v>
      </c>
      <c r="G61" s="30">
        <f t="shared" si="5"/>
        <v>1.9644431384072876</v>
      </c>
      <c r="H61" s="82"/>
      <c r="I61" s="82"/>
      <c r="J61" s="30"/>
      <c r="K61" s="29">
        <f t="shared" si="4"/>
        <v>42.230000000000004</v>
      </c>
      <c r="L61" s="29">
        <f t="shared" si="4"/>
        <v>8.426</v>
      </c>
      <c r="M61" s="31">
        <f t="shared" si="2"/>
        <v>1.995264030310206</v>
      </c>
    </row>
    <row r="62" spans="1:13" ht="13.5" thickBot="1">
      <c r="A62" s="109" t="s">
        <v>58</v>
      </c>
      <c r="B62" s="84">
        <v>1746.51</v>
      </c>
      <c r="C62" s="84">
        <v>261.444</v>
      </c>
      <c r="D62" s="36">
        <f>C62/B62*10</f>
        <v>1.4969510624044524</v>
      </c>
      <c r="E62" s="84">
        <v>143.41</v>
      </c>
      <c r="F62" s="84">
        <v>23.538</v>
      </c>
      <c r="G62" s="36">
        <f t="shared" si="5"/>
        <v>1.6413081375078447</v>
      </c>
      <c r="H62" s="84">
        <v>40.32</v>
      </c>
      <c r="I62" s="91">
        <v>2.285</v>
      </c>
      <c r="J62" s="36">
        <f>I62/H62*10</f>
        <v>0.5667162698412699</v>
      </c>
      <c r="K62" s="35">
        <f t="shared" si="4"/>
        <v>1930.24</v>
      </c>
      <c r="L62" s="35">
        <f t="shared" si="4"/>
        <v>287.26700000000005</v>
      </c>
      <c r="M62" s="37">
        <f t="shared" si="2"/>
        <v>1.488244985079576</v>
      </c>
    </row>
    <row r="63" spans="1:13" s="21" customFormat="1" ht="12.75">
      <c r="A63" s="14" t="s">
        <v>119</v>
      </c>
      <c r="B63" s="119">
        <v>98.33</v>
      </c>
      <c r="C63" s="119">
        <v>24.195</v>
      </c>
      <c r="D63" s="26">
        <f>C63/B63*10</f>
        <v>2.4605918844706602</v>
      </c>
      <c r="E63" s="119">
        <v>161.06</v>
      </c>
      <c r="F63" s="119">
        <v>39.894</v>
      </c>
      <c r="G63" s="26">
        <f t="shared" si="5"/>
        <v>2.476965106171613</v>
      </c>
      <c r="H63" s="108"/>
      <c r="I63" s="108"/>
      <c r="J63" s="26"/>
      <c r="K63" s="25">
        <f t="shared" si="4"/>
        <v>259.39</v>
      </c>
      <c r="L63" s="25">
        <f t="shared" si="4"/>
        <v>64.089</v>
      </c>
      <c r="M63" s="27">
        <f t="shared" si="2"/>
        <v>2.470758317591272</v>
      </c>
    </row>
    <row r="64" spans="1:13" s="21" customFormat="1" ht="12.75">
      <c r="A64" s="111" t="s">
        <v>17</v>
      </c>
      <c r="B64" s="82">
        <v>0.09</v>
      </c>
      <c r="C64" s="86">
        <v>0.034</v>
      </c>
      <c r="D64" s="30">
        <f>C64/B64*10</f>
        <v>3.777777777777778</v>
      </c>
      <c r="E64" s="83">
        <v>0.82</v>
      </c>
      <c r="F64" s="83">
        <v>0.673</v>
      </c>
      <c r="G64" s="30">
        <f t="shared" si="5"/>
        <v>8.207317073170731</v>
      </c>
      <c r="H64" s="82"/>
      <c r="I64" s="82"/>
      <c r="J64" s="30"/>
      <c r="K64" s="29">
        <f t="shared" si="4"/>
        <v>0.9099999999999999</v>
      </c>
      <c r="L64" s="29">
        <f t="shared" si="4"/>
        <v>0.7070000000000001</v>
      </c>
      <c r="M64" s="31">
        <f t="shared" si="2"/>
        <v>7.76923076923077</v>
      </c>
    </row>
    <row r="65" spans="1:13" ht="12.75">
      <c r="A65" s="111" t="s">
        <v>94</v>
      </c>
      <c r="B65" s="81"/>
      <c r="C65" s="81"/>
      <c r="D65" s="30"/>
      <c r="E65" s="83">
        <v>0.32</v>
      </c>
      <c r="F65" s="86">
        <v>0.009</v>
      </c>
      <c r="G65" s="30">
        <f t="shared" si="5"/>
        <v>0.28125</v>
      </c>
      <c r="H65" s="81"/>
      <c r="I65" s="81"/>
      <c r="J65" s="30"/>
      <c r="K65" s="29">
        <f t="shared" si="4"/>
        <v>0.32</v>
      </c>
      <c r="L65" s="29">
        <f t="shared" si="4"/>
        <v>0.009</v>
      </c>
      <c r="M65" s="31">
        <f t="shared" si="2"/>
        <v>0.28125</v>
      </c>
    </row>
    <row r="66" spans="1:13" ht="12.75">
      <c r="A66" s="111" t="s">
        <v>96</v>
      </c>
      <c r="B66" s="82"/>
      <c r="C66" s="82"/>
      <c r="D66" s="30"/>
      <c r="E66" s="83">
        <v>0.42</v>
      </c>
      <c r="F66" s="83">
        <v>0.463</v>
      </c>
      <c r="G66" s="30">
        <f t="shared" si="5"/>
        <v>11.023809523809526</v>
      </c>
      <c r="H66" s="81"/>
      <c r="I66" s="81"/>
      <c r="J66" s="30"/>
      <c r="K66" s="29">
        <f t="shared" si="4"/>
        <v>0.42</v>
      </c>
      <c r="L66" s="29">
        <f t="shared" si="4"/>
        <v>0.463</v>
      </c>
      <c r="M66" s="31">
        <f t="shared" si="2"/>
        <v>11.023809523809526</v>
      </c>
    </row>
    <row r="67" spans="1:13" ht="12.75">
      <c r="A67" s="111" t="s">
        <v>39</v>
      </c>
      <c r="B67" s="81">
        <v>58.58</v>
      </c>
      <c r="C67" s="81">
        <v>14.149</v>
      </c>
      <c r="D67" s="30">
        <f>C67/B67*10</f>
        <v>2.415329463980881</v>
      </c>
      <c r="E67" s="81">
        <v>143.18</v>
      </c>
      <c r="F67" s="81">
        <v>34.703</v>
      </c>
      <c r="G67" s="30">
        <f t="shared" si="5"/>
        <v>2.423732364855427</v>
      </c>
      <c r="H67" s="81"/>
      <c r="I67" s="81"/>
      <c r="J67" s="30"/>
      <c r="K67" s="29">
        <f t="shared" si="4"/>
        <v>201.76</v>
      </c>
      <c r="L67" s="29">
        <f t="shared" si="4"/>
        <v>48.852000000000004</v>
      </c>
      <c r="M67" s="31">
        <f t="shared" si="2"/>
        <v>2.4212926249008726</v>
      </c>
    </row>
    <row r="68" spans="1:13" ht="12.75">
      <c r="A68" s="111" t="s">
        <v>51</v>
      </c>
      <c r="B68" s="81">
        <v>39.66</v>
      </c>
      <c r="C68" s="81">
        <v>10.012</v>
      </c>
      <c r="D68" s="30">
        <f>C68/B68*10</f>
        <v>2.524457892082703</v>
      </c>
      <c r="E68" s="83">
        <v>15.3</v>
      </c>
      <c r="F68" s="83">
        <v>2.838</v>
      </c>
      <c r="G68" s="30">
        <f t="shared" si="5"/>
        <v>1.8549019607843138</v>
      </c>
      <c r="H68" s="82"/>
      <c r="I68" s="82"/>
      <c r="J68" s="30"/>
      <c r="K68" s="29">
        <f t="shared" si="4"/>
        <v>54.959999999999994</v>
      </c>
      <c r="L68" s="29">
        <f t="shared" si="4"/>
        <v>12.850000000000001</v>
      </c>
      <c r="M68" s="31">
        <f t="shared" si="2"/>
        <v>2.3380640465793308</v>
      </c>
    </row>
    <row r="69" spans="1:13" ht="12.75">
      <c r="A69" s="111" t="s">
        <v>104</v>
      </c>
      <c r="B69" s="81"/>
      <c r="C69" s="81"/>
      <c r="D69" s="30"/>
      <c r="E69" s="83">
        <v>0.66</v>
      </c>
      <c r="F69" s="83">
        <v>0.44</v>
      </c>
      <c r="G69" s="30">
        <f t="shared" si="5"/>
        <v>6.666666666666666</v>
      </c>
      <c r="H69" s="82"/>
      <c r="I69" s="82"/>
      <c r="J69" s="30"/>
      <c r="K69" s="29">
        <f aca="true" t="shared" si="6" ref="K69:L83">B69+E69+H69</f>
        <v>0.66</v>
      </c>
      <c r="L69" s="29">
        <f t="shared" si="6"/>
        <v>0.44</v>
      </c>
      <c r="M69" s="31">
        <f aca="true" t="shared" si="7" ref="M69:M83">L69/K69*10</f>
        <v>6.666666666666666</v>
      </c>
    </row>
    <row r="70" spans="1:13" s="21" customFormat="1" ht="13.5" thickBot="1">
      <c r="A70" s="109" t="s">
        <v>105</v>
      </c>
      <c r="B70" s="84"/>
      <c r="C70" s="84"/>
      <c r="D70" s="36"/>
      <c r="E70" s="91">
        <v>0.33</v>
      </c>
      <c r="F70" s="91">
        <v>0.765</v>
      </c>
      <c r="G70" s="36">
        <f t="shared" si="5"/>
        <v>23.18181818181818</v>
      </c>
      <c r="H70" s="91"/>
      <c r="I70" s="91"/>
      <c r="J70" s="36"/>
      <c r="K70" s="35">
        <f t="shared" si="6"/>
        <v>0.33</v>
      </c>
      <c r="L70" s="35">
        <f t="shared" si="6"/>
        <v>0.765</v>
      </c>
      <c r="M70" s="37">
        <f t="shared" si="7"/>
        <v>23.18181818181818</v>
      </c>
    </row>
    <row r="71" spans="1:13" s="21" customFormat="1" ht="12.75">
      <c r="A71" s="14" t="s">
        <v>65</v>
      </c>
      <c r="B71" s="119">
        <v>3522.63</v>
      </c>
      <c r="C71" s="119">
        <v>1151.98</v>
      </c>
      <c r="D71" s="26">
        <f>C71/B71*10</f>
        <v>3.270227074657287</v>
      </c>
      <c r="E71" s="119">
        <v>9266.91</v>
      </c>
      <c r="F71" s="119">
        <v>3970.581</v>
      </c>
      <c r="G71" s="26">
        <f t="shared" si="5"/>
        <v>4.284687128719282</v>
      </c>
      <c r="H71" s="119">
        <v>21012.07</v>
      </c>
      <c r="I71" s="119">
        <v>1696.204</v>
      </c>
      <c r="J71" s="26">
        <f>I71/H71*10</f>
        <v>0.8072522126568206</v>
      </c>
      <c r="K71" s="25">
        <f t="shared" si="6"/>
        <v>33801.61</v>
      </c>
      <c r="L71" s="25">
        <f t="shared" si="6"/>
        <v>6818.764999999999</v>
      </c>
      <c r="M71" s="27">
        <f t="shared" si="7"/>
        <v>2.0172900048252136</v>
      </c>
    </row>
    <row r="72" spans="1:13" ht="12.75">
      <c r="A72" s="111" t="s">
        <v>97</v>
      </c>
      <c r="B72" s="81"/>
      <c r="C72" s="81"/>
      <c r="D72" s="30"/>
      <c r="E72" s="83">
        <v>1.35</v>
      </c>
      <c r="F72" s="83">
        <v>3.285</v>
      </c>
      <c r="G72" s="30">
        <f t="shared" si="5"/>
        <v>24.333333333333332</v>
      </c>
      <c r="H72" s="81"/>
      <c r="I72" s="81"/>
      <c r="J72" s="30"/>
      <c r="K72" s="29">
        <f t="shared" si="6"/>
        <v>1.35</v>
      </c>
      <c r="L72" s="29">
        <f t="shared" si="6"/>
        <v>3.285</v>
      </c>
      <c r="M72" s="31">
        <f t="shared" si="7"/>
        <v>24.333333333333332</v>
      </c>
    </row>
    <row r="73" spans="1:13" ht="12.75">
      <c r="A73" s="111" t="s">
        <v>57</v>
      </c>
      <c r="B73" s="83"/>
      <c r="C73" s="83"/>
      <c r="D73" s="30"/>
      <c r="E73" s="81">
        <v>5697.7</v>
      </c>
      <c r="F73" s="81">
        <v>3112.256</v>
      </c>
      <c r="G73" s="30">
        <f t="shared" si="5"/>
        <v>5.462302332520139</v>
      </c>
      <c r="H73" s="81">
        <v>9763.85</v>
      </c>
      <c r="I73" s="81">
        <v>836.594</v>
      </c>
      <c r="J73" s="30">
        <f>I73/H73*10</f>
        <v>0.8568279930560179</v>
      </c>
      <c r="K73" s="29">
        <f t="shared" si="6"/>
        <v>15461.55</v>
      </c>
      <c r="L73" s="29">
        <f t="shared" si="6"/>
        <v>3948.85</v>
      </c>
      <c r="M73" s="31">
        <f t="shared" si="7"/>
        <v>2.5539806811089445</v>
      </c>
    </row>
    <row r="74" spans="1:13" s="21" customFormat="1" ht="12.75">
      <c r="A74" s="111" t="s">
        <v>9</v>
      </c>
      <c r="B74" s="81">
        <v>3522.63</v>
      </c>
      <c r="C74" s="81">
        <v>1151.98</v>
      </c>
      <c r="D74" s="30">
        <f>C74/B74*10</f>
        <v>3.270227074657287</v>
      </c>
      <c r="E74" s="81">
        <v>3564.35</v>
      </c>
      <c r="F74" s="81">
        <v>851.85</v>
      </c>
      <c r="G74" s="30">
        <f t="shared" si="5"/>
        <v>2.3899168151275827</v>
      </c>
      <c r="H74" s="81">
        <v>11248.22</v>
      </c>
      <c r="I74" s="81">
        <v>859.61</v>
      </c>
      <c r="J74" s="30">
        <f>I74/H74*10</f>
        <v>0.7642186941578312</v>
      </c>
      <c r="K74" s="29">
        <f t="shared" si="6"/>
        <v>18335.199999999997</v>
      </c>
      <c r="L74" s="29">
        <f t="shared" si="6"/>
        <v>2863.44</v>
      </c>
      <c r="M74" s="31">
        <f t="shared" si="7"/>
        <v>1.5617173524150272</v>
      </c>
    </row>
    <row r="75" spans="1:13" ht="12.75">
      <c r="A75" s="111" t="s">
        <v>106</v>
      </c>
      <c r="B75" s="81"/>
      <c r="C75" s="81"/>
      <c r="D75" s="30"/>
      <c r="E75" s="83">
        <v>1.71</v>
      </c>
      <c r="F75" s="83">
        <v>0.979</v>
      </c>
      <c r="G75" s="30">
        <f t="shared" si="5"/>
        <v>5.7251461988304095</v>
      </c>
      <c r="H75" s="82"/>
      <c r="I75" s="82"/>
      <c r="J75" s="30"/>
      <c r="K75" s="29">
        <f t="shared" si="6"/>
        <v>1.71</v>
      </c>
      <c r="L75" s="29">
        <f t="shared" si="6"/>
        <v>0.979</v>
      </c>
      <c r="M75" s="31">
        <f t="shared" si="7"/>
        <v>5.7251461988304095</v>
      </c>
    </row>
    <row r="76" spans="1:13" ht="13.5" thickBot="1">
      <c r="A76" s="109" t="s">
        <v>37</v>
      </c>
      <c r="B76" s="84"/>
      <c r="C76" s="84"/>
      <c r="D76" s="36"/>
      <c r="E76" s="91">
        <v>1.8</v>
      </c>
      <c r="F76" s="91">
        <v>2.211</v>
      </c>
      <c r="G76" s="36">
        <f t="shared" si="5"/>
        <v>12.283333333333333</v>
      </c>
      <c r="H76" s="110"/>
      <c r="I76" s="110"/>
      <c r="J76" s="36"/>
      <c r="K76" s="35">
        <f t="shared" si="6"/>
        <v>1.8</v>
      </c>
      <c r="L76" s="35">
        <f t="shared" si="6"/>
        <v>2.211</v>
      </c>
      <c r="M76" s="37">
        <f t="shared" si="7"/>
        <v>12.283333333333333</v>
      </c>
    </row>
    <row r="77" spans="1:13" s="21" customFormat="1" ht="12.75">
      <c r="A77" s="14" t="s">
        <v>66</v>
      </c>
      <c r="B77" s="119">
        <v>29.24</v>
      </c>
      <c r="C77" s="119">
        <v>8.58</v>
      </c>
      <c r="D77" s="26">
        <f>C77/B77*10</f>
        <v>2.934336525307798</v>
      </c>
      <c r="E77" s="119">
        <v>301.75</v>
      </c>
      <c r="F77" s="119">
        <v>212.829</v>
      </c>
      <c r="G77" s="26">
        <f t="shared" si="5"/>
        <v>7.053156586578293</v>
      </c>
      <c r="H77" s="108"/>
      <c r="I77" s="108"/>
      <c r="J77" s="108"/>
      <c r="K77" s="25">
        <f t="shared" si="6"/>
        <v>330.99</v>
      </c>
      <c r="L77" s="25">
        <f t="shared" si="6"/>
        <v>221.40900000000002</v>
      </c>
      <c r="M77" s="27">
        <f t="shared" si="7"/>
        <v>6.689295749116288</v>
      </c>
    </row>
    <row r="78" spans="1:13" ht="12.75">
      <c r="A78" s="111" t="s">
        <v>1</v>
      </c>
      <c r="B78" s="81"/>
      <c r="C78" s="81"/>
      <c r="D78" s="82"/>
      <c r="E78" s="83">
        <v>2.15</v>
      </c>
      <c r="F78" s="83">
        <v>2.431</v>
      </c>
      <c r="G78" s="30">
        <f t="shared" si="5"/>
        <v>11.306976744186048</v>
      </c>
      <c r="H78" s="82"/>
      <c r="I78" s="82"/>
      <c r="J78" s="82"/>
      <c r="K78" s="72">
        <f t="shared" si="6"/>
        <v>2.15</v>
      </c>
      <c r="L78" s="72">
        <f t="shared" si="6"/>
        <v>2.431</v>
      </c>
      <c r="M78" s="31">
        <f t="shared" si="7"/>
        <v>11.306976744186048</v>
      </c>
    </row>
    <row r="79" spans="1:13" ht="12.75">
      <c r="A79" s="111" t="s">
        <v>7</v>
      </c>
      <c r="B79" s="81">
        <v>29.24</v>
      </c>
      <c r="C79" s="81">
        <v>8.58</v>
      </c>
      <c r="D79" s="30">
        <f>C79/B79*10</f>
        <v>2.934336525307798</v>
      </c>
      <c r="E79" s="81">
        <v>299.3</v>
      </c>
      <c r="F79" s="81">
        <v>209.078</v>
      </c>
      <c r="G79" s="30">
        <f t="shared" si="5"/>
        <v>6.985566321416639</v>
      </c>
      <c r="H79" s="82"/>
      <c r="I79" s="82"/>
      <c r="J79" s="82"/>
      <c r="K79" s="29">
        <f t="shared" si="6"/>
        <v>328.54</v>
      </c>
      <c r="L79" s="29">
        <f t="shared" si="6"/>
        <v>217.65800000000002</v>
      </c>
      <c r="M79" s="31">
        <f t="shared" si="7"/>
        <v>6.62500760942351</v>
      </c>
    </row>
    <row r="80" spans="1:13" ht="13.5" thickBot="1">
      <c r="A80" s="109" t="s">
        <v>12</v>
      </c>
      <c r="B80" s="84"/>
      <c r="C80" s="84"/>
      <c r="D80" s="110"/>
      <c r="E80" s="91">
        <v>0.3</v>
      </c>
      <c r="F80" s="91">
        <v>1.32</v>
      </c>
      <c r="G80" s="36">
        <f t="shared" si="5"/>
        <v>44</v>
      </c>
      <c r="H80" s="110"/>
      <c r="I80" s="110"/>
      <c r="J80" s="110"/>
      <c r="K80" s="93">
        <f t="shared" si="6"/>
        <v>0.3</v>
      </c>
      <c r="L80" s="93">
        <f t="shared" si="6"/>
        <v>1.32</v>
      </c>
      <c r="M80" s="37">
        <f t="shared" si="7"/>
        <v>44</v>
      </c>
    </row>
    <row r="81" spans="1:13" s="21" customFormat="1" ht="12.75">
      <c r="A81" s="14" t="s">
        <v>67</v>
      </c>
      <c r="B81" s="119">
        <v>73.91</v>
      </c>
      <c r="C81" s="119">
        <v>18.332</v>
      </c>
      <c r="D81" s="26">
        <f>C81/B81*10</f>
        <v>2.480313895278041</v>
      </c>
      <c r="E81" s="119">
        <v>295.16</v>
      </c>
      <c r="F81" s="119">
        <v>110.171</v>
      </c>
      <c r="G81" s="26">
        <f t="shared" si="5"/>
        <v>3.73258571622171</v>
      </c>
      <c r="H81" s="108"/>
      <c r="I81" s="108"/>
      <c r="J81" s="108"/>
      <c r="K81" s="25">
        <f t="shared" si="6"/>
        <v>369.07000000000005</v>
      </c>
      <c r="L81" s="25">
        <f t="shared" si="6"/>
        <v>128.50300000000001</v>
      </c>
      <c r="M81" s="27">
        <f t="shared" si="7"/>
        <v>3.4818056195301708</v>
      </c>
    </row>
    <row r="82" spans="1:13" ht="12.75">
      <c r="A82" s="111" t="s">
        <v>3</v>
      </c>
      <c r="B82" s="81">
        <v>71.28</v>
      </c>
      <c r="C82" s="81">
        <v>16.973</v>
      </c>
      <c r="D82" s="30">
        <f>C82/B82*10</f>
        <v>2.3811728395061724</v>
      </c>
      <c r="E82" s="81">
        <v>293.13</v>
      </c>
      <c r="F82" s="81">
        <v>108.732</v>
      </c>
      <c r="G82" s="30">
        <f t="shared" si="5"/>
        <v>3.709343977075018</v>
      </c>
      <c r="H82" s="82"/>
      <c r="I82" s="82"/>
      <c r="J82" s="82"/>
      <c r="K82" s="29">
        <f t="shared" si="6"/>
        <v>364.40999999999997</v>
      </c>
      <c r="L82" s="29">
        <f t="shared" si="6"/>
        <v>125.705</v>
      </c>
      <c r="M82" s="31">
        <f t="shared" si="7"/>
        <v>3.4495485853845946</v>
      </c>
    </row>
    <row r="83" spans="1:13" ht="13.5" thickBot="1">
      <c r="A83" s="109" t="s">
        <v>42</v>
      </c>
      <c r="B83" s="91">
        <v>2.63</v>
      </c>
      <c r="C83" s="91">
        <v>1.359</v>
      </c>
      <c r="D83" s="132">
        <f>C83/B83*10</f>
        <v>5.167300380228137</v>
      </c>
      <c r="E83" s="91">
        <v>2.03</v>
      </c>
      <c r="F83" s="91">
        <v>1.439</v>
      </c>
      <c r="G83" s="36">
        <f t="shared" si="5"/>
        <v>7.088669950738917</v>
      </c>
      <c r="H83" s="110"/>
      <c r="I83" s="110"/>
      <c r="J83" s="110"/>
      <c r="K83" s="93">
        <f t="shared" si="6"/>
        <v>4.66</v>
      </c>
      <c r="L83" s="93">
        <f t="shared" si="6"/>
        <v>2.798</v>
      </c>
      <c r="M83" s="37">
        <f t="shared" si="7"/>
        <v>6.0042918454935625</v>
      </c>
    </row>
  </sheetData>
  <mergeCells count="5"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A1">
      <selection activeCell="B12" sqref="B12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159" t="s">
        <v>108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21" ht="12.75">
      <c r="A2" s="94" t="s">
        <v>76</v>
      </c>
      <c r="B2" s="160" t="s">
        <v>72</v>
      </c>
      <c r="C2" s="161"/>
      <c r="D2" s="162"/>
      <c r="E2" s="160" t="s">
        <v>73</v>
      </c>
      <c r="F2" s="161"/>
      <c r="G2" s="162"/>
      <c r="H2" s="160" t="s">
        <v>74</v>
      </c>
      <c r="I2" s="161"/>
      <c r="J2" s="162"/>
      <c r="K2" s="160" t="s">
        <v>75</v>
      </c>
      <c r="L2" s="161"/>
      <c r="M2" s="162"/>
      <c r="P2" s="164"/>
      <c r="Q2" s="164"/>
      <c r="R2" s="164"/>
      <c r="S2" s="164"/>
      <c r="T2" s="164"/>
      <c r="U2" s="164"/>
    </row>
    <row r="3" spans="1:21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12"/>
      <c r="B4" s="54" t="s">
        <v>70</v>
      </c>
      <c r="C4" s="19" t="s">
        <v>71</v>
      </c>
      <c r="D4" s="20" t="s">
        <v>80</v>
      </c>
      <c r="E4" s="54" t="s">
        <v>70</v>
      </c>
      <c r="F4" s="19" t="s">
        <v>71</v>
      </c>
      <c r="G4" s="20" t="s">
        <v>80</v>
      </c>
      <c r="H4" s="54" t="s">
        <v>70</v>
      </c>
      <c r="I4" s="19" t="s">
        <v>71</v>
      </c>
      <c r="J4" s="20" t="s">
        <v>80</v>
      </c>
      <c r="K4" s="47" t="s">
        <v>70</v>
      </c>
      <c r="L4" s="19" t="s">
        <v>71</v>
      </c>
      <c r="M4" s="20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16" t="s">
        <v>61</v>
      </c>
      <c r="B5" s="15">
        <v>21138.26</v>
      </c>
      <c r="C5" s="15">
        <v>4107.527</v>
      </c>
      <c r="D5" s="117">
        <f>C5/B5*10</f>
        <v>1.9431717653203244</v>
      </c>
      <c r="E5" s="15">
        <v>93500.19</v>
      </c>
      <c r="F5" s="15">
        <v>13717.628</v>
      </c>
      <c r="G5" s="117">
        <f aca="true" t="shared" si="0" ref="G5:G40">F5/E5*10</f>
        <v>1.4671230079853315</v>
      </c>
      <c r="H5" s="15">
        <v>174800.4</v>
      </c>
      <c r="I5" s="15">
        <v>10645.479</v>
      </c>
      <c r="J5" s="117">
        <f>I5/H5*10</f>
        <v>0.6090077024995366</v>
      </c>
      <c r="K5" s="15">
        <f aca="true" t="shared" si="1" ref="K5:K36">B5+E5+H5</f>
        <v>289438.85</v>
      </c>
      <c r="L5" s="15">
        <f aca="true" t="shared" si="2" ref="L5:L36">C5+F5+I5</f>
        <v>28470.634</v>
      </c>
      <c r="M5" s="16">
        <f aca="true" t="shared" si="3" ref="M5:M36">L5/K5*10</f>
        <v>0.9836493615145305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25">
        <v>18268.22</v>
      </c>
      <c r="C6" s="25">
        <v>3559.008</v>
      </c>
      <c r="D6" s="26">
        <f>C6/B6*10</f>
        <v>1.9481963760016026</v>
      </c>
      <c r="E6" s="25">
        <v>77885.88</v>
      </c>
      <c r="F6" s="25">
        <v>10228.633</v>
      </c>
      <c r="G6" s="26">
        <f t="shared" si="0"/>
        <v>1.313284641580733</v>
      </c>
      <c r="H6" s="25">
        <v>166107.56</v>
      </c>
      <c r="I6" s="25">
        <v>9834.912</v>
      </c>
      <c r="J6" s="26">
        <f>I6/H6*10</f>
        <v>0.5920809383991915</v>
      </c>
      <c r="K6" s="25">
        <f t="shared" si="1"/>
        <v>262261.66000000003</v>
      </c>
      <c r="L6" s="25">
        <f t="shared" si="2"/>
        <v>23622.553</v>
      </c>
      <c r="M6" s="27">
        <f t="shared" si="3"/>
        <v>0.9007246045800212</v>
      </c>
      <c r="P6" s="123"/>
      <c r="Q6" s="123"/>
      <c r="R6" s="123"/>
      <c r="S6" s="123"/>
      <c r="T6" s="123"/>
      <c r="U6" s="123"/>
    </row>
    <row r="7" spans="1:21" ht="12.75">
      <c r="A7" s="111" t="s">
        <v>2</v>
      </c>
      <c r="B7" s="29"/>
      <c r="C7" s="29"/>
      <c r="D7" s="30"/>
      <c r="E7" s="29">
        <v>1486.76</v>
      </c>
      <c r="F7" s="29">
        <v>187.091</v>
      </c>
      <c r="G7" s="30">
        <f t="shared" si="0"/>
        <v>1.2583806397804622</v>
      </c>
      <c r="H7" s="29">
        <v>4400.31</v>
      </c>
      <c r="I7" s="29">
        <v>356.305</v>
      </c>
      <c r="J7" s="30">
        <f>I7/H7*10</f>
        <v>0.8097270419584074</v>
      </c>
      <c r="K7" s="29">
        <f t="shared" si="1"/>
        <v>5887.070000000001</v>
      </c>
      <c r="L7" s="29">
        <f t="shared" si="2"/>
        <v>543.396</v>
      </c>
      <c r="M7" s="31">
        <f t="shared" si="3"/>
        <v>0.923033019821405</v>
      </c>
      <c r="P7" s="122"/>
      <c r="Q7" s="122"/>
      <c r="R7" s="122"/>
      <c r="S7" s="122"/>
      <c r="T7" s="122"/>
      <c r="U7" s="122"/>
    </row>
    <row r="8" spans="1:21" ht="12.75">
      <c r="A8" s="111" t="s">
        <v>5</v>
      </c>
      <c r="B8" s="29">
        <v>57.61</v>
      </c>
      <c r="C8" s="29">
        <v>18.516</v>
      </c>
      <c r="D8" s="30">
        <f>C8/B8*10</f>
        <v>3.2140253428224264</v>
      </c>
      <c r="E8" s="29">
        <v>120.48</v>
      </c>
      <c r="F8" s="29">
        <v>22.376</v>
      </c>
      <c r="G8" s="30">
        <f t="shared" si="0"/>
        <v>1.8572377158034528</v>
      </c>
      <c r="H8" s="29"/>
      <c r="I8" s="29"/>
      <c r="J8" s="30"/>
      <c r="K8" s="29">
        <f t="shared" si="1"/>
        <v>178.09</v>
      </c>
      <c r="L8" s="29">
        <f t="shared" si="2"/>
        <v>40.891999999999996</v>
      </c>
      <c r="M8" s="31">
        <f t="shared" si="3"/>
        <v>2.2961423999101576</v>
      </c>
      <c r="P8" s="122"/>
      <c r="Q8" s="122"/>
      <c r="R8" s="122"/>
      <c r="S8" s="122"/>
      <c r="T8" s="122"/>
      <c r="U8" s="122"/>
    </row>
    <row r="9" spans="1:21" ht="12.75">
      <c r="A9" s="111" t="s">
        <v>6</v>
      </c>
      <c r="B9" s="29"/>
      <c r="C9" s="29"/>
      <c r="D9" s="30"/>
      <c r="E9" s="29">
        <v>109.72</v>
      </c>
      <c r="F9" s="29">
        <v>38.876</v>
      </c>
      <c r="G9" s="30">
        <f t="shared" si="0"/>
        <v>3.543200874954429</v>
      </c>
      <c r="H9" s="29"/>
      <c r="I9" s="29"/>
      <c r="J9" s="30"/>
      <c r="K9" s="29">
        <f t="shared" si="1"/>
        <v>109.72</v>
      </c>
      <c r="L9" s="29">
        <f t="shared" si="2"/>
        <v>38.876</v>
      </c>
      <c r="M9" s="31">
        <f t="shared" si="3"/>
        <v>3.543200874954429</v>
      </c>
      <c r="P9" s="122"/>
      <c r="Q9" s="122"/>
      <c r="R9" s="124"/>
      <c r="S9" s="124"/>
      <c r="T9" s="122"/>
      <c r="U9" s="122"/>
    </row>
    <row r="10" spans="1:21" ht="12.75">
      <c r="A10" s="111" t="s">
        <v>85</v>
      </c>
      <c r="B10" s="29"/>
      <c r="C10" s="29"/>
      <c r="D10" s="30"/>
      <c r="E10" s="72">
        <v>1.88</v>
      </c>
      <c r="F10" s="72">
        <v>5.004</v>
      </c>
      <c r="G10" s="30">
        <f t="shared" si="0"/>
        <v>26.617021276595743</v>
      </c>
      <c r="H10" s="29"/>
      <c r="I10" s="29"/>
      <c r="J10" s="30"/>
      <c r="K10" s="29">
        <f t="shared" si="1"/>
        <v>1.88</v>
      </c>
      <c r="L10" s="29">
        <f t="shared" si="2"/>
        <v>5.004</v>
      </c>
      <c r="M10" s="31">
        <f t="shared" si="3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111" t="s">
        <v>14</v>
      </c>
      <c r="B11" s="29">
        <v>50.33</v>
      </c>
      <c r="C11" s="29">
        <v>9.185</v>
      </c>
      <c r="D11" s="30">
        <f aca="true" t="shared" si="4" ref="D11:D16">C11/B11*10</f>
        <v>1.8249552950526526</v>
      </c>
      <c r="E11" s="29">
        <v>16088.47</v>
      </c>
      <c r="F11" s="29">
        <v>2226.153</v>
      </c>
      <c r="G11" s="30">
        <f t="shared" si="0"/>
        <v>1.3836946583484941</v>
      </c>
      <c r="H11" s="29">
        <v>48625.61</v>
      </c>
      <c r="I11" s="29">
        <v>2289.609</v>
      </c>
      <c r="J11" s="30">
        <f>I11/H11*10</f>
        <v>0.4708648385079385</v>
      </c>
      <c r="K11" s="29">
        <f t="shared" si="1"/>
        <v>64764.41</v>
      </c>
      <c r="L11" s="29">
        <f t="shared" si="2"/>
        <v>4524.947</v>
      </c>
      <c r="M11" s="31">
        <f t="shared" si="3"/>
        <v>0.6986780239332064</v>
      </c>
      <c r="P11" s="122"/>
      <c r="Q11" s="122"/>
      <c r="R11" s="122"/>
      <c r="S11" s="122"/>
      <c r="T11" s="122"/>
      <c r="U11" s="122"/>
    </row>
    <row r="12" spans="1:21" ht="12.75">
      <c r="A12" s="111" t="s">
        <v>16</v>
      </c>
      <c r="B12" s="29">
        <v>23.26</v>
      </c>
      <c r="C12" s="72">
        <v>3.828</v>
      </c>
      <c r="D12" s="30">
        <f t="shared" si="4"/>
        <v>1.6457437661220977</v>
      </c>
      <c r="E12" s="72">
        <v>4.8</v>
      </c>
      <c r="F12" s="29">
        <v>15.853</v>
      </c>
      <c r="G12" s="30">
        <f t="shared" si="0"/>
        <v>33.02708333333334</v>
      </c>
      <c r="H12" s="29"/>
      <c r="I12" s="29"/>
      <c r="J12" s="30"/>
      <c r="K12" s="29">
        <f t="shared" si="1"/>
        <v>28.060000000000002</v>
      </c>
      <c r="L12" s="29">
        <f t="shared" si="2"/>
        <v>19.681</v>
      </c>
      <c r="M12" s="31">
        <f t="shared" si="3"/>
        <v>7.013898788310763</v>
      </c>
      <c r="P12" s="122"/>
      <c r="Q12" s="124"/>
      <c r="R12" s="124"/>
      <c r="S12" s="122"/>
      <c r="T12" s="122"/>
      <c r="U12" s="122"/>
    </row>
    <row r="13" spans="1:21" ht="12.75">
      <c r="A13" s="111" t="s">
        <v>18</v>
      </c>
      <c r="B13" s="29">
        <v>5817.88</v>
      </c>
      <c r="C13" s="29">
        <v>902.787</v>
      </c>
      <c r="D13" s="30">
        <f t="shared" si="4"/>
        <v>1.551745653055752</v>
      </c>
      <c r="E13" s="29">
        <v>423.45</v>
      </c>
      <c r="F13" s="29">
        <v>83.576</v>
      </c>
      <c r="G13" s="30">
        <f t="shared" si="0"/>
        <v>1.9736922895265083</v>
      </c>
      <c r="H13" s="29"/>
      <c r="I13" s="29"/>
      <c r="J13" s="30"/>
      <c r="K13" s="29">
        <f t="shared" si="1"/>
        <v>6241.33</v>
      </c>
      <c r="L13" s="29">
        <f t="shared" si="2"/>
        <v>986.363</v>
      </c>
      <c r="M13" s="31">
        <f t="shared" si="3"/>
        <v>1.5803730935553801</v>
      </c>
      <c r="P13" s="122"/>
      <c r="Q13" s="122"/>
      <c r="R13" s="122"/>
      <c r="S13" s="122"/>
      <c r="T13" s="122"/>
      <c r="U13" s="122"/>
    </row>
    <row r="14" spans="1:21" ht="12.75">
      <c r="A14" s="111" t="s">
        <v>20</v>
      </c>
      <c r="B14" s="29">
        <v>1082.67</v>
      </c>
      <c r="C14" s="29">
        <v>232.96</v>
      </c>
      <c r="D14" s="30">
        <f t="shared" si="4"/>
        <v>2.1517175131849964</v>
      </c>
      <c r="E14" s="29">
        <v>376.18</v>
      </c>
      <c r="F14" s="29">
        <v>65.68</v>
      </c>
      <c r="G14" s="30">
        <f t="shared" si="0"/>
        <v>1.745972672656707</v>
      </c>
      <c r="H14" s="29">
        <v>6316.56</v>
      </c>
      <c r="I14" s="29">
        <v>382.898</v>
      </c>
      <c r="J14" s="30">
        <f>I14/H14*10</f>
        <v>0.6061812125587345</v>
      </c>
      <c r="K14" s="29">
        <f t="shared" si="1"/>
        <v>7775.410000000001</v>
      </c>
      <c r="L14" s="29">
        <f t="shared" si="2"/>
        <v>681.538</v>
      </c>
      <c r="M14" s="31">
        <f t="shared" si="3"/>
        <v>0.8765299836278729</v>
      </c>
      <c r="P14" s="122"/>
      <c r="Q14" s="122"/>
      <c r="R14" s="122"/>
      <c r="S14" s="122"/>
      <c r="T14" s="122"/>
      <c r="U14" s="122"/>
    </row>
    <row r="15" spans="1:21" ht="12.75">
      <c r="A15" s="111" t="s">
        <v>21</v>
      </c>
      <c r="B15" s="29">
        <v>126.67</v>
      </c>
      <c r="C15" s="72">
        <v>32.33</v>
      </c>
      <c r="D15" s="30">
        <f t="shared" si="4"/>
        <v>2.5523012552301254</v>
      </c>
      <c r="E15" s="29">
        <v>1012.92</v>
      </c>
      <c r="F15" s="29">
        <v>654.37</v>
      </c>
      <c r="G15" s="30">
        <f t="shared" si="0"/>
        <v>6.460233779567982</v>
      </c>
      <c r="H15" s="29"/>
      <c r="I15" s="29"/>
      <c r="J15" s="30"/>
      <c r="K15" s="29">
        <f t="shared" si="1"/>
        <v>1139.59</v>
      </c>
      <c r="L15" s="29">
        <f t="shared" si="2"/>
        <v>686.7</v>
      </c>
      <c r="M15" s="31">
        <f t="shared" si="3"/>
        <v>6.025851402697462</v>
      </c>
      <c r="P15" s="122"/>
      <c r="Q15" s="122"/>
      <c r="R15" s="122"/>
      <c r="S15" s="122"/>
      <c r="T15" s="122"/>
      <c r="U15" s="122"/>
    </row>
    <row r="16" spans="1:21" ht="12.75">
      <c r="A16" s="111" t="s">
        <v>40</v>
      </c>
      <c r="B16" s="29">
        <v>45.91</v>
      </c>
      <c r="C16" s="29">
        <v>17.59</v>
      </c>
      <c r="D16" s="30">
        <f t="shared" si="4"/>
        <v>3.831409279024178</v>
      </c>
      <c r="E16" s="72">
        <v>103.88</v>
      </c>
      <c r="F16" s="72">
        <v>36.582</v>
      </c>
      <c r="G16" s="30">
        <f t="shared" si="0"/>
        <v>3.5215633423180597</v>
      </c>
      <c r="H16" s="29"/>
      <c r="I16" s="29"/>
      <c r="J16" s="30"/>
      <c r="K16" s="29">
        <f t="shared" si="1"/>
        <v>149.79</v>
      </c>
      <c r="L16" s="29">
        <f t="shared" si="2"/>
        <v>54.172</v>
      </c>
      <c r="M16" s="31">
        <f t="shared" si="3"/>
        <v>3.6165298083984245</v>
      </c>
      <c r="P16" s="122"/>
      <c r="Q16" s="124"/>
      <c r="R16" s="122"/>
      <c r="S16" s="122"/>
      <c r="T16" s="122"/>
      <c r="U16" s="122"/>
    </row>
    <row r="17" spans="1:21" ht="12.75">
      <c r="A17" s="111" t="s">
        <v>26</v>
      </c>
      <c r="B17" s="29"/>
      <c r="C17" s="29"/>
      <c r="D17" s="30"/>
      <c r="E17" s="29">
        <v>925.22</v>
      </c>
      <c r="F17" s="29">
        <v>142.515</v>
      </c>
      <c r="G17" s="30">
        <f t="shared" si="0"/>
        <v>1.5403363524350964</v>
      </c>
      <c r="H17" s="29"/>
      <c r="I17" s="29"/>
      <c r="J17" s="30"/>
      <c r="K17" s="29">
        <f t="shared" si="1"/>
        <v>925.22</v>
      </c>
      <c r="L17" s="29">
        <f t="shared" si="2"/>
        <v>142.515</v>
      </c>
      <c r="M17" s="31">
        <f t="shared" si="3"/>
        <v>1.5403363524350964</v>
      </c>
      <c r="P17" s="122"/>
      <c r="Q17" s="124"/>
      <c r="R17" s="122"/>
      <c r="S17" s="122"/>
      <c r="T17" s="122"/>
      <c r="U17" s="122"/>
    </row>
    <row r="18" spans="1:21" ht="12.75">
      <c r="A18" s="111" t="s">
        <v>44</v>
      </c>
      <c r="B18" s="29">
        <v>13.88</v>
      </c>
      <c r="C18" s="72">
        <v>2.457</v>
      </c>
      <c r="D18" s="30">
        <f>C18/B18*10</f>
        <v>1.770172910662824</v>
      </c>
      <c r="E18" s="29">
        <v>9776.55</v>
      </c>
      <c r="F18" s="29">
        <v>1448.793</v>
      </c>
      <c r="G18" s="30">
        <f t="shared" si="0"/>
        <v>1.4819061939027574</v>
      </c>
      <c r="H18" s="29">
        <v>2506.61</v>
      </c>
      <c r="I18" s="29">
        <v>154.824</v>
      </c>
      <c r="J18" s="30">
        <f>I18/H18*10</f>
        <v>0.617662899294266</v>
      </c>
      <c r="K18" s="29">
        <f t="shared" si="1"/>
        <v>12297.039999999999</v>
      </c>
      <c r="L18" s="29">
        <f t="shared" si="2"/>
        <v>1606.074</v>
      </c>
      <c r="M18" s="31">
        <f t="shared" si="3"/>
        <v>1.3060655247116382</v>
      </c>
      <c r="P18" s="122"/>
      <c r="Q18" s="122"/>
      <c r="R18" s="122"/>
      <c r="S18" s="122"/>
      <c r="T18" s="122"/>
      <c r="U18" s="122"/>
    </row>
    <row r="19" spans="1:21" ht="12.75">
      <c r="A19" s="111" t="s">
        <v>33</v>
      </c>
      <c r="B19" s="29">
        <v>831.62</v>
      </c>
      <c r="C19" s="29">
        <v>138.894</v>
      </c>
      <c r="D19" s="30">
        <f>C19/B19*10</f>
        <v>1.6701618527692939</v>
      </c>
      <c r="E19" s="29">
        <v>517.57</v>
      </c>
      <c r="F19" s="29">
        <v>73.007</v>
      </c>
      <c r="G19" s="30">
        <f t="shared" si="0"/>
        <v>1.4105724829491662</v>
      </c>
      <c r="H19" s="29"/>
      <c r="I19" s="29"/>
      <c r="J19" s="30"/>
      <c r="K19" s="29">
        <f t="shared" si="1"/>
        <v>1349.19</v>
      </c>
      <c r="L19" s="29">
        <f t="shared" si="2"/>
        <v>211.901</v>
      </c>
      <c r="M19" s="31">
        <f t="shared" si="3"/>
        <v>1.570579384667838</v>
      </c>
      <c r="P19" s="122"/>
      <c r="Q19" s="122"/>
      <c r="R19" s="122"/>
      <c r="S19" s="124"/>
      <c r="T19" s="122"/>
      <c r="U19" s="122"/>
    </row>
    <row r="20" spans="1:21" ht="12.75">
      <c r="A20" s="111" t="s">
        <v>32</v>
      </c>
      <c r="B20" s="29">
        <v>77.7</v>
      </c>
      <c r="C20" s="29">
        <v>12.753</v>
      </c>
      <c r="D20" s="30">
        <f>C20/B20*10</f>
        <v>1.6413127413127413</v>
      </c>
      <c r="E20" s="29">
        <v>358.81</v>
      </c>
      <c r="F20" s="29">
        <v>60.843</v>
      </c>
      <c r="G20" s="30">
        <f t="shared" si="0"/>
        <v>1.695688525960815</v>
      </c>
      <c r="H20" s="29"/>
      <c r="I20" s="29"/>
      <c r="J20" s="30"/>
      <c r="K20" s="29">
        <f t="shared" si="1"/>
        <v>436.51</v>
      </c>
      <c r="L20" s="29">
        <f t="shared" si="2"/>
        <v>73.596</v>
      </c>
      <c r="M20" s="31">
        <f t="shared" si="3"/>
        <v>1.6860094843188014</v>
      </c>
      <c r="P20" s="122"/>
      <c r="Q20" s="122"/>
      <c r="R20" s="122"/>
      <c r="S20" s="122"/>
      <c r="T20" s="122"/>
      <c r="U20" s="122"/>
    </row>
    <row r="21" spans="1:21" ht="12.75">
      <c r="A21" s="111" t="s">
        <v>109</v>
      </c>
      <c r="B21" s="29"/>
      <c r="C21" s="29"/>
      <c r="D21" s="30"/>
      <c r="E21" s="72">
        <v>1.95</v>
      </c>
      <c r="F21" s="72">
        <v>1.131</v>
      </c>
      <c r="G21" s="30">
        <f t="shared" si="0"/>
        <v>5.800000000000001</v>
      </c>
      <c r="H21" s="29"/>
      <c r="I21" s="29"/>
      <c r="J21" s="30"/>
      <c r="K21" s="29">
        <f t="shared" si="1"/>
        <v>1.95</v>
      </c>
      <c r="L21" s="29">
        <f t="shared" si="2"/>
        <v>1.131</v>
      </c>
      <c r="M21" s="31">
        <f t="shared" si="3"/>
        <v>5.800000000000001</v>
      </c>
      <c r="P21" s="122"/>
      <c r="Q21" s="122"/>
      <c r="R21" s="122"/>
      <c r="S21" s="122"/>
      <c r="T21" s="122"/>
      <c r="U21" s="122"/>
    </row>
    <row r="22" spans="1:21" ht="12.75">
      <c r="A22" s="111" t="s">
        <v>22</v>
      </c>
      <c r="B22" s="29">
        <v>556.65</v>
      </c>
      <c r="C22" s="72">
        <v>91.569</v>
      </c>
      <c r="D22" s="30">
        <f>C22/B22*10</f>
        <v>1.645001347345729</v>
      </c>
      <c r="E22" s="29">
        <v>13157.35</v>
      </c>
      <c r="F22" s="29">
        <v>1915.371</v>
      </c>
      <c r="G22" s="30">
        <f t="shared" si="0"/>
        <v>1.4557422277282281</v>
      </c>
      <c r="H22" s="29"/>
      <c r="I22" s="29"/>
      <c r="J22" s="30"/>
      <c r="K22" s="29">
        <f t="shared" si="1"/>
        <v>13714</v>
      </c>
      <c r="L22" s="29">
        <f t="shared" si="2"/>
        <v>2006.94</v>
      </c>
      <c r="M22" s="31">
        <f t="shared" si="3"/>
        <v>1.4634242380049582</v>
      </c>
      <c r="P22" s="122"/>
      <c r="Q22" s="122"/>
      <c r="R22" s="124"/>
      <c r="S22" s="124"/>
      <c r="T22" s="122"/>
      <c r="U22" s="122"/>
    </row>
    <row r="23" spans="1:21" ht="12.75">
      <c r="A23" s="111" t="s">
        <v>15</v>
      </c>
      <c r="B23" s="29">
        <v>228.71</v>
      </c>
      <c r="C23" s="29">
        <v>56.135</v>
      </c>
      <c r="D23" s="30">
        <f>C23/B23*10</f>
        <v>2.4544182589305232</v>
      </c>
      <c r="E23" s="29">
        <v>3110</v>
      </c>
      <c r="F23" s="29">
        <v>489.75</v>
      </c>
      <c r="G23" s="30">
        <f t="shared" si="0"/>
        <v>1.5747588424437298</v>
      </c>
      <c r="H23" s="29">
        <v>76414.95</v>
      </c>
      <c r="I23" s="29">
        <v>5442.815</v>
      </c>
      <c r="J23" s="30">
        <f>I23/H23*10</f>
        <v>0.712270962684658</v>
      </c>
      <c r="K23" s="29">
        <f t="shared" si="1"/>
        <v>79753.66</v>
      </c>
      <c r="L23" s="29">
        <f t="shared" si="2"/>
        <v>5988.7</v>
      </c>
      <c r="M23" s="31">
        <f t="shared" si="3"/>
        <v>0.7508997079256299</v>
      </c>
      <c r="P23" s="122"/>
      <c r="Q23" s="122"/>
      <c r="R23" s="124"/>
      <c r="S23" s="124"/>
      <c r="T23" s="122"/>
      <c r="U23" s="122"/>
    </row>
    <row r="24" spans="1:21" ht="12.75">
      <c r="A24" s="111" t="s">
        <v>28</v>
      </c>
      <c r="B24" s="29">
        <v>30.02</v>
      </c>
      <c r="C24" s="29">
        <v>8.086</v>
      </c>
      <c r="D24" s="30">
        <f>C24/B24*10</f>
        <v>2.693537641572285</v>
      </c>
      <c r="E24" s="29">
        <v>171.9</v>
      </c>
      <c r="F24" s="72">
        <v>27.397</v>
      </c>
      <c r="G24" s="30">
        <f t="shared" si="0"/>
        <v>1.5937754508435134</v>
      </c>
      <c r="H24" s="29">
        <v>3172.89</v>
      </c>
      <c r="I24" s="29">
        <v>158.163</v>
      </c>
      <c r="J24" s="30">
        <f>I24/H24*10</f>
        <v>0.4984824560574114</v>
      </c>
      <c r="K24" s="29">
        <f t="shared" si="1"/>
        <v>3374.81</v>
      </c>
      <c r="L24" s="29">
        <f t="shared" si="2"/>
        <v>193.64600000000002</v>
      </c>
      <c r="M24" s="31">
        <f t="shared" si="3"/>
        <v>0.5737982286410198</v>
      </c>
      <c r="P24" s="122"/>
      <c r="Q24" s="124"/>
      <c r="R24" s="122"/>
      <c r="S24" s="122"/>
      <c r="T24" s="122"/>
      <c r="U24" s="122"/>
    </row>
    <row r="25" spans="1:21" ht="12.75">
      <c r="A25" s="111" t="s">
        <v>45</v>
      </c>
      <c r="B25" s="29">
        <v>100.77</v>
      </c>
      <c r="C25" s="29">
        <v>12.68</v>
      </c>
      <c r="D25" s="30">
        <f>C25/B25*10</f>
        <v>1.2583110052595017</v>
      </c>
      <c r="E25" s="72">
        <v>638.74</v>
      </c>
      <c r="F25" s="72">
        <v>112.071</v>
      </c>
      <c r="G25" s="30">
        <f t="shared" si="0"/>
        <v>1.7545636722297022</v>
      </c>
      <c r="H25" s="29"/>
      <c r="I25" s="29"/>
      <c r="J25" s="30"/>
      <c r="K25" s="29">
        <f t="shared" si="1"/>
        <v>739.51</v>
      </c>
      <c r="L25" s="29">
        <f t="shared" si="2"/>
        <v>124.751</v>
      </c>
      <c r="M25" s="31">
        <f t="shared" si="3"/>
        <v>1.6869413530581063</v>
      </c>
      <c r="P25" s="122"/>
      <c r="Q25" s="122"/>
      <c r="R25" s="124"/>
      <c r="S25" s="124"/>
      <c r="T25" s="122"/>
      <c r="U25" s="122"/>
    </row>
    <row r="26" spans="1:21" ht="12.75">
      <c r="A26" s="111" t="s">
        <v>19</v>
      </c>
      <c r="B26" s="29"/>
      <c r="C26" s="29"/>
      <c r="D26" s="30"/>
      <c r="E26" s="29">
        <v>114.12</v>
      </c>
      <c r="F26" s="29">
        <v>191.998</v>
      </c>
      <c r="G26" s="30">
        <f t="shared" si="0"/>
        <v>16.8242201191728</v>
      </c>
      <c r="H26" s="29"/>
      <c r="I26" s="29"/>
      <c r="J26" s="30"/>
      <c r="K26" s="29">
        <f t="shared" si="1"/>
        <v>114.12</v>
      </c>
      <c r="L26" s="29">
        <f t="shared" si="2"/>
        <v>191.998</v>
      </c>
      <c r="M26" s="31">
        <f t="shared" si="3"/>
        <v>16.8242201191728</v>
      </c>
      <c r="P26" s="122"/>
      <c r="Q26" s="122"/>
      <c r="R26" s="124"/>
      <c r="S26" s="124"/>
      <c r="T26" s="122"/>
      <c r="U26" s="122"/>
    </row>
    <row r="27" spans="1:21" ht="12.75">
      <c r="A27" s="111" t="s">
        <v>47</v>
      </c>
      <c r="B27" s="29">
        <v>9203.89</v>
      </c>
      <c r="C27" s="29">
        <v>2015.237</v>
      </c>
      <c r="D27" s="30">
        <f>C27/B27*10</f>
        <v>2.18954920147894</v>
      </c>
      <c r="E27" s="72">
        <v>742.62</v>
      </c>
      <c r="F27" s="72">
        <v>223.717</v>
      </c>
      <c r="G27" s="30">
        <f t="shared" si="0"/>
        <v>3.0125366944062915</v>
      </c>
      <c r="H27" s="29"/>
      <c r="I27" s="29"/>
      <c r="J27" s="30"/>
      <c r="K27" s="29">
        <f t="shared" si="1"/>
        <v>9946.51</v>
      </c>
      <c r="L27" s="29">
        <f t="shared" si="2"/>
        <v>2238.954</v>
      </c>
      <c r="M27" s="31">
        <f t="shared" si="3"/>
        <v>2.250994569954688</v>
      </c>
      <c r="P27" s="122"/>
      <c r="Q27" s="124"/>
      <c r="R27" s="122"/>
      <c r="S27" s="122"/>
      <c r="T27" s="122"/>
      <c r="U27" s="122"/>
    </row>
    <row r="28" spans="1:21" ht="12.75">
      <c r="A28" s="111" t="s">
        <v>50</v>
      </c>
      <c r="B28" s="29">
        <v>20.64</v>
      </c>
      <c r="C28" s="29">
        <v>4</v>
      </c>
      <c r="D28" s="30">
        <f>C28/B28*10</f>
        <v>1.937984496124031</v>
      </c>
      <c r="E28" s="72">
        <v>24711.83</v>
      </c>
      <c r="F28" s="72">
        <v>2044.974</v>
      </c>
      <c r="G28" s="30">
        <f t="shared" si="0"/>
        <v>0.8275283538289151</v>
      </c>
      <c r="H28" s="29">
        <v>24670.63</v>
      </c>
      <c r="I28" s="29">
        <v>1050.298</v>
      </c>
      <c r="J28" s="30">
        <f>I28/H28*10</f>
        <v>0.42572808233920245</v>
      </c>
      <c r="K28" s="29">
        <f t="shared" si="1"/>
        <v>49403.100000000006</v>
      </c>
      <c r="L28" s="29">
        <f t="shared" si="2"/>
        <v>3099.272</v>
      </c>
      <c r="M28" s="31">
        <f t="shared" si="3"/>
        <v>0.6273436282338557</v>
      </c>
      <c r="P28" s="122"/>
      <c r="Q28" s="122"/>
      <c r="R28" s="124"/>
      <c r="S28" s="124"/>
      <c r="T28" s="122"/>
      <c r="U28" s="122"/>
    </row>
    <row r="29" spans="1:21" s="21" customFormat="1" ht="13.5" thickBot="1">
      <c r="A29" s="109" t="s">
        <v>49</v>
      </c>
      <c r="B29" s="35"/>
      <c r="C29" s="93"/>
      <c r="D29" s="36"/>
      <c r="E29" s="35">
        <v>3930.68</v>
      </c>
      <c r="F29" s="35">
        <v>161.505</v>
      </c>
      <c r="G29" s="36">
        <f t="shared" si="0"/>
        <v>0.4108831041957117</v>
      </c>
      <c r="H29" s="35"/>
      <c r="I29" s="35"/>
      <c r="J29" s="36"/>
      <c r="K29" s="35">
        <f t="shared" si="1"/>
        <v>3930.68</v>
      </c>
      <c r="L29" s="35">
        <f t="shared" si="2"/>
        <v>161.505</v>
      </c>
      <c r="M29" s="37">
        <f t="shared" si="3"/>
        <v>0.4108831041957117</v>
      </c>
      <c r="O29"/>
      <c r="P29" s="122"/>
      <c r="Q29" s="124"/>
      <c r="R29" s="124"/>
      <c r="S29" s="124"/>
      <c r="T29" s="122"/>
      <c r="U29" s="122"/>
    </row>
    <row r="30" spans="1:21" s="21" customFormat="1" ht="12.75">
      <c r="A30" s="14" t="s">
        <v>68</v>
      </c>
      <c r="B30" s="25">
        <v>467.27</v>
      </c>
      <c r="C30" s="118">
        <v>60.491</v>
      </c>
      <c r="D30" s="26">
        <f>C30/B30*10</f>
        <v>1.2945620305176877</v>
      </c>
      <c r="E30" s="118">
        <v>7955.72</v>
      </c>
      <c r="F30" s="118">
        <v>997.666</v>
      </c>
      <c r="G30" s="26">
        <f t="shared" si="0"/>
        <v>1.2540235201842198</v>
      </c>
      <c r="H30" s="25"/>
      <c r="I30" s="25"/>
      <c r="J30" s="26"/>
      <c r="K30" s="25">
        <f t="shared" si="1"/>
        <v>8422.99</v>
      </c>
      <c r="L30" s="25">
        <f t="shared" si="2"/>
        <v>1058.1570000000002</v>
      </c>
      <c r="M30" s="27">
        <f t="shared" si="3"/>
        <v>1.256272416327219</v>
      </c>
      <c r="P30" s="123"/>
      <c r="Q30" s="123"/>
      <c r="R30" s="125"/>
      <c r="S30" s="125"/>
      <c r="T30" s="123"/>
      <c r="U30" s="123"/>
    </row>
    <row r="31" spans="1:21" ht="12.75">
      <c r="A31" s="111" t="s">
        <v>110</v>
      </c>
      <c r="B31" s="29"/>
      <c r="C31" s="29"/>
      <c r="D31" s="30"/>
      <c r="E31" s="72">
        <v>0.54</v>
      </c>
      <c r="F31" s="72">
        <v>0.436</v>
      </c>
      <c r="G31" s="30">
        <f t="shared" si="0"/>
        <v>8.074074074074073</v>
      </c>
      <c r="H31" s="29"/>
      <c r="I31" s="29"/>
      <c r="J31" s="30"/>
      <c r="K31" s="29">
        <f t="shared" si="1"/>
        <v>0.54</v>
      </c>
      <c r="L31" s="29">
        <f t="shared" si="2"/>
        <v>0.436</v>
      </c>
      <c r="M31" s="31">
        <f t="shared" si="3"/>
        <v>8.074074074074073</v>
      </c>
      <c r="P31" s="122"/>
      <c r="Q31" s="124"/>
      <c r="R31" s="122"/>
      <c r="S31" s="122"/>
      <c r="T31" s="122"/>
      <c r="U31" s="122"/>
    </row>
    <row r="32" spans="1:21" s="21" customFormat="1" ht="12.75">
      <c r="A32" s="111" t="s">
        <v>8</v>
      </c>
      <c r="B32" s="29"/>
      <c r="C32" s="72"/>
      <c r="D32" s="30"/>
      <c r="E32" s="29">
        <v>116.17</v>
      </c>
      <c r="F32" s="29">
        <v>17.618</v>
      </c>
      <c r="G32" s="30">
        <f t="shared" si="0"/>
        <v>1.516570543169493</v>
      </c>
      <c r="H32" s="29"/>
      <c r="I32" s="29"/>
      <c r="J32" s="30"/>
      <c r="K32" s="29">
        <f t="shared" si="1"/>
        <v>116.17</v>
      </c>
      <c r="L32" s="29">
        <f t="shared" si="2"/>
        <v>17.618</v>
      </c>
      <c r="M32" s="31">
        <f t="shared" si="3"/>
        <v>1.516570543169493</v>
      </c>
      <c r="O32"/>
      <c r="P32" s="122"/>
      <c r="Q32" s="122"/>
      <c r="R32" s="124"/>
      <c r="S32" s="124"/>
      <c r="T32" s="122"/>
      <c r="U32" s="122"/>
    </row>
    <row r="33" spans="1:21" ht="12.75">
      <c r="A33" s="111" t="s">
        <v>101</v>
      </c>
      <c r="B33" s="29"/>
      <c r="C33" s="29"/>
      <c r="D33" s="30"/>
      <c r="E33" s="72">
        <v>0.42</v>
      </c>
      <c r="F33" s="72">
        <v>0.448</v>
      </c>
      <c r="G33" s="30">
        <f t="shared" si="0"/>
        <v>10.666666666666666</v>
      </c>
      <c r="H33" s="29"/>
      <c r="I33" s="29"/>
      <c r="J33" s="30"/>
      <c r="K33" s="29">
        <f t="shared" si="1"/>
        <v>0.42</v>
      </c>
      <c r="L33" s="29">
        <f t="shared" si="2"/>
        <v>0.448</v>
      </c>
      <c r="M33" s="31">
        <f t="shared" si="3"/>
        <v>10.666666666666666</v>
      </c>
      <c r="P33" s="122"/>
      <c r="Q33" s="122"/>
      <c r="R33" s="122"/>
      <c r="S33" s="122"/>
      <c r="T33" s="122"/>
      <c r="U33" s="122"/>
    </row>
    <row r="34" spans="1:21" ht="12.75">
      <c r="A34" s="111" t="s">
        <v>31</v>
      </c>
      <c r="B34" s="29"/>
      <c r="C34" s="29"/>
      <c r="D34" s="30"/>
      <c r="E34" s="29">
        <v>1.39</v>
      </c>
      <c r="F34" s="29">
        <v>1.382</v>
      </c>
      <c r="G34" s="30">
        <f t="shared" si="0"/>
        <v>9.942446043165468</v>
      </c>
      <c r="H34" s="29"/>
      <c r="I34" s="29"/>
      <c r="J34" s="30"/>
      <c r="K34" s="29">
        <f t="shared" si="1"/>
        <v>1.39</v>
      </c>
      <c r="L34" s="29">
        <f t="shared" si="2"/>
        <v>1.382</v>
      </c>
      <c r="M34" s="31">
        <f t="shared" si="3"/>
        <v>9.942446043165468</v>
      </c>
      <c r="P34" s="122"/>
      <c r="Q34" s="124"/>
      <c r="R34" s="122"/>
      <c r="S34" s="122"/>
      <c r="T34" s="122"/>
      <c r="U34" s="122"/>
    </row>
    <row r="35" spans="1:21" ht="12.75">
      <c r="A35" s="111" t="s">
        <v>34</v>
      </c>
      <c r="B35" s="29"/>
      <c r="C35" s="72"/>
      <c r="D35" s="30"/>
      <c r="E35" s="29">
        <v>1.12</v>
      </c>
      <c r="F35" s="29">
        <v>1.236</v>
      </c>
      <c r="G35" s="30">
        <f t="shared" si="0"/>
        <v>11.035714285714285</v>
      </c>
      <c r="H35" s="29"/>
      <c r="I35" s="29"/>
      <c r="J35" s="30"/>
      <c r="K35" s="29">
        <f t="shared" si="1"/>
        <v>1.12</v>
      </c>
      <c r="L35" s="29">
        <f t="shared" si="2"/>
        <v>1.236</v>
      </c>
      <c r="M35" s="31">
        <f t="shared" si="3"/>
        <v>11.035714285714285</v>
      </c>
      <c r="P35" s="122"/>
      <c r="Q35" s="122"/>
      <c r="R35" s="124"/>
      <c r="S35" s="124"/>
      <c r="T35" s="122"/>
      <c r="U35" s="122"/>
    </row>
    <row r="36" spans="1:21" ht="12.75">
      <c r="A36" s="111" t="s">
        <v>46</v>
      </c>
      <c r="B36" s="29">
        <v>467</v>
      </c>
      <c r="C36" s="29">
        <v>60.39</v>
      </c>
      <c r="D36" s="30">
        <f>C36/B36*10</f>
        <v>1.293147751605996</v>
      </c>
      <c r="E36" s="72">
        <v>7606.27</v>
      </c>
      <c r="F36" s="72">
        <v>919.28</v>
      </c>
      <c r="G36" s="30">
        <f t="shared" si="0"/>
        <v>1.2085818673278754</v>
      </c>
      <c r="H36" s="29"/>
      <c r="I36" s="29"/>
      <c r="J36" s="30"/>
      <c r="K36" s="29">
        <f t="shared" si="1"/>
        <v>8073.27</v>
      </c>
      <c r="L36" s="29">
        <f t="shared" si="2"/>
        <v>979.67</v>
      </c>
      <c r="M36" s="31">
        <f t="shared" si="3"/>
        <v>1.2134735986781067</v>
      </c>
      <c r="P36" s="122"/>
      <c r="Q36" s="122"/>
      <c r="R36" s="122"/>
      <c r="S36" s="122"/>
      <c r="T36" s="122"/>
      <c r="U36" s="122"/>
    </row>
    <row r="37" spans="1:21" ht="13.5" thickBot="1">
      <c r="A37" s="109" t="s">
        <v>56</v>
      </c>
      <c r="B37" s="35"/>
      <c r="C37" s="35"/>
      <c r="D37" s="36"/>
      <c r="E37" s="35">
        <v>229.64</v>
      </c>
      <c r="F37" s="35">
        <v>57.061</v>
      </c>
      <c r="G37" s="36">
        <f t="shared" si="0"/>
        <v>2.4848022992510015</v>
      </c>
      <c r="H37" s="35"/>
      <c r="I37" s="35"/>
      <c r="J37" s="36"/>
      <c r="K37" s="35">
        <f aca="true" t="shared" si="5" ref="K37:K68">B37+E37+H37</f>
        <v>229.64</v>
      </c>
      <c r="L37" s="35">
        <f aca="true" t="shared" si="6" ref="L37:L68">C37+F37+I37</f>
        <v>57.061</v>
      </c>
      <c r="M37" s="37">
        <f aca="true" t="shared" si="7" ref="M37:M68">L37/K37*10</f>
        <v>2.4848022992510015</v>
      </c>
      <c r="R37" s="126"/>
      <c r="S37" s="126"/>
      <c r="T37" s="126"/>
      <c r="U37" s="126"/>
    </row>
    <row r="38" spans="1:19" s="21" customFormat="1" ht="12.75">
      <c r="A38" s="14" t="s">
        <v>102</v>
      </c>
      <c r="B38" s="108">
        <v>237.97</v>
      </c>
      <c r="C38" s="108">
        <v>47.328</v>
      </c>
      <c r="D38" s="26">
        <f>C38/B38*10</f>
        <v>1.9888221204353491</v>
      </c>
      <c r="E38" s="119">
        <v>1315.37</v>
      </c>
      <c r="F38" s="119">
        <v>435.374</v>
      </c>
      <c r="G38" s="26">
        <f t="shared" si="0"/>
        <v>3.3098975953533993</v>
      </c>
      <c r="H38" s="119">
        <v>6243.36</v>
      </c>
      <c r="I38" s="119">
        <v>520.732</v>
      </c>
      <c r="J38" s="26">
        <f>I38/H38*10</f>
        <v>0.8340573024781528</v>
      </c>
      <c r="K38" s="25">
        <f t="shared" si="5"/>
        <v>7796.7</v>
      </c>
      <c r="L38" s="25">
        <f t="shared" si="6"/>
        <v>1003.434</v>
      </c>
      <c r="M38" s="27">
        <f t="shared" si="7"/>
        <v>1.2869983454538458</v>
      </c>
      <c r="R38" s="127"/>
      <c r="S38" s="127"/>
    </row>
    <row r="39" spans="1:21" ht="12.75">
      <c r="A39" s="111" t="s">
        <v>0</v>
      </c>
      <c r="B39" s="82">
        <v>4.03</v>
      </c>
      <c r="C39" s="82">
        <v>1.817</v>
      </c>
      <c r="D39" s="30">
        <f>C39/B39*10</f>
        <v>4.508684863523572</v>
      </c>
      <c r="E39" s="83">
        <v>68.79</v>
      </c>
      <c r="F39" s="83">
        <v>12.522</v>
      </c>
      <c r="G39" s="30">
        <f t="shared" si="0"/>
        <v>1.8203227213257738</v>
      </c>
      <c r="H39" s="82"/>
      <c r="I39" s="82"/>
      <c r="J39" s="30"/>
      <c r="K39" s="29">
        <f t="shared" si="5"/>
        <v>72.82000000000001</v>
      </c>
      <c r="L39" s="29">
        <f t="shared" si="6"/>
        <v>14.339</v>
      </c>
      <c r="M39" s="31">
        <f t="shared" si="7"/>
        <v>1.969101895083768</v>
      </c>
      <c r="P39" s="128"/>
      <c r="Q39" s="128"/>
      <c r="R39" s="128"/>
      <c r="S39" s="128"/>
      <c r="T39" s="126"/>
      <c r="U39" s="126"/>
    </row>
    <row r="40" spans="1:19" ht="12.75">
      <c r="A40" s="111" t="s">
        <v>25</v>
      </c>
      <c r="B40" s="82">
        <v>0.9</v>
      </c>
      <c r="C40" s="82">
        <v>0.198</v>
      </c>
      <c r="D40" s="30">
        <f>C40/B40*10</f>
        <v>2.2</v>
      </c>
      <c r="E40" s="83">
        <v>100.92</v>
      </c>
      <c r="F40" s="83">
        <v>17.159</v>
      </c>
      <c r="G40" s="30">
        <f t="shared" si="0"/>
        <v>1.7002576298057868</v>
      </c>
      <c r="H40" s="82"/>
      <c r="I40" s="82"/>
      <c r="J40" s="30"/>
      <c r="K40" s="29">
        <f t="shared" si="5"/>
        <v>101.82000000000001</v>
      </c>
      <c r="L40" s="29">
        <f t="shared" si="6"/>
        <v>17.357</v>
      </c>
      <c r="M40" s="31">
        <f t="shared" si="7"/>
        <v>1.7046749165193475</v>
      </c>
      <c r="R40" s="128"/>
      <c r="S40" s="128"/>
    </row>
    <row r="41" spans="1:19" ht="12.75">
      <c r="A41" s="111" t="s">
        <v>103</v>
      </c>
      <c r="B41" s="82">
        <v>46.8</v>
      </c>
      <c r="C41" s="82">
        <v>8.826</v>
      </c>
      <c r="D41" s="30">
        <f>C41/B41*10</f>
        <v>1.8858974358974363</v>
      </c>
      <c r="E41" s="83"/>
      <c r="F41" s="83"/>
      <c r="G41" s="30"/>
      <c r="H41" s="82"/>
      <c r="I41" s="82"/>
      <c r="J41" s="30"/>
      <c r="K41" s="29">
        <f t="shared" si="5"/>
        <v>46.8</v>
      </c>
      <c r="L41" s="29">
        <f t="shared" si="6"/>
        <v>8.826</v>
      </c>
      <c r="M41" s="31">
        <f t="shared" si="7"/>
        <v>1.8858974358974363</v>
      </c>
      <c r="R41" s="128"/>
      <c r="S41" s="128"/>
    </row>
    <row r="42" spans="1:19" ht="12.75">
      <c r="A42" s="111" t="s">
        <v>87</v>
      </c>
      <c r="B42" s="81"/>
      <c r="C42" s="83"/>
      <c r="D42" s="30"/>
      <c r="E42" s="81">
        <v>1.8</v>
      </c>
      <c r="F42" s="83">
        <v>1.665</v>
      </c>
      <c r="G42" s="30">
        <f aca="true" t="shared" si="8" ref="G42:G89">F42/E42*10</f>
        <v>9.25</v>
      </c>
      <c r="H42" s="82"/>
      <c r="I42" s="82"/>
      <c r="J42" s="30"/>
      <c r="K42" s="29">
        <f t="shared" si="5"/>
        <v>1.8</v>
      </c>
      <c r="L42" s="29">
        <f t="shared" si="6"/>
        <v>1.665</v>
      </c>
      <c r="M42" s="31">
        <f t="shared" si="7"/>
        <v>9.25</v>
      </c>
      <c r="R42" s="126"/>
      <c r="S42" s="126"/>
    </row>
    <row r="43" spans="1:21" ht="12.75">
      <c r="A43" s="111" t="s">
        <v>36</v>
      </c>
      <c r="B43" s="81"/>
      <c r="C43" s="81"/>
      <c r="D43" s="30"/>
      <c r="E43" s="81">
        <v>1.94</v>
      </c>
      <c r="F43" s="81">
        <v>1.061</v>
      </c>
      <c r="G43" s="30">
        <f t="shared" si="8"/>
        <v>5.469072164948453</v>
      </c>
      <c r="H43" s="81">
        <v>190.66</v>
      </c>
      <c r="I43" s="83">
        <v>5.72</v>
      </c>
      <c r="J43" s="30">
        <f>I43/H43*10</f>
        <v>0.3000104898772684</v>
      </c>
      <c r="K43" s="29">
        <f t="shared" si="5"/>
        <v>192.6</v>
      </c>
      <c r="L43" s="29">
        <f t="shared" si="6"/>
        <v>6.781</v>
      </c>
      <c r="M43" s="31">
        <f t="shared" si="7"/>
        <v>0.3520768431983385</v>
      </c>
      <c r="P43" s="126"/>
      <c r="Q43" s="126"/>
      <c r="R43" s="126"/>
      <c r="S43" s="126"/>
      <c r="T43" s="126"/>
      <c r="U43" s="128"/>
    </row>
    <row r="44" spans="1:19" ht="12.75">
      <c r="A44" s="111" t="s">
        <v>35</v>
      </c>
      <c r="B44" s="82">
        <v>0.36</v>
      </c>
      <c r="C44" s="82">
        <v>0.099</v>
      </c>
      <c r="D44" s="30">
        <f>C44/B44*10</f>
        <v>2.75</v>
      </c>
      <c r="E44" s="81">
        <v>2.53</v>
      </c>
      <c r="F44" s="81">
        <v>2.517</v>
      </c>
      <c r="G44" s="30">
        <f t="shared" si="8"/>
        <v>9.948616600790514</v>
      </c>
      <c r="H44" s="82"/>
      <c r="I44" s="82"/>
      <c r="J44" s="30"/>
      <c r="K44" s="29">
        <f t="shared" si="5"/>
        <v>2.8899999999999997</v>
      </c>
      <c r="L44" s="29">
        <f t="shared" si="6"/>
        <v>2.616</v>
      </c>
      <c r="M44" s="31">
        <f t="shared" si="7"/>
        <v>9.051903114186853</v>
      </c>
      <c r="P44" s="126"/>
      <c r="Q44" s="126"/>
      <c r="R44" s="126"/>
      <c r="S44" s="126"/>
    </row>
    <row r="45" spans="1:19" ht="12.75">
      <c r="A45" s="111" t="s">
        <v>41</v>
      </c>
      <c r="B45" s="81">
        <v>149.85</v>
      </c>
      <c r="C45" s="81">
        <v>25.947</v>
      </c>
      <c r="D45" s="30">
        <f>C45/B45*10</f>
        <v>1.7315315315315316</v>
      </c>
      <c r="E45" s="81">
        <v>588</v>
      </c>
      <c r="F45" s="81">
        <v>161.67</v>
      </c>
      <c r="G45" s="30">
        <f t="shared" si="8"/>
        <v>2.7494897959183673</v>
      </c>
      <c r="H45" s="82">
        <v>0.25</v>
      </c>
      <c r="I45" s="82">
        <v>0.032</v>
      </c>
      <c r="J45" s="30">
        <f>I45/H45*10</f>
        <v>1.28</v>
      </c>
      <c r="K45" s="29">
        <f t="shared" si="5"/>
        <v>738.1</v>
      </c>
      <c r="L45" s="29">
        <f t="shared" si="6"/>
        <v>187.649</v>
      </c>
      <c r="M45" s="31">
        <f t="shared" si="7"/>
        <v>2.5423248882265277</v>
      </c>
      <c r="R45" s="128"/>
      <c r="S45" s="128"/>
    </row>
    <row r="46" spans="1:19" ht="12.75">
      <c r="A46" s="111" t="s">
        <v>11</v>
      </c>
      <c r="B46" s="83">
        <v>31.93</v>
      </c>
      <c r="C46" s="83">
        <v>9.091</v>
      </c>
      <c r="D46" s="30">
        <f>C46/B46*10</f>
        <v>2.847165674913874</v>
      </c>
      <c r="E46" s="83">
        <v>341.45</v>
      </c>
      <c r="F46" s="83">
        <v>196.583</v>
      </c>
      <c r="G46" s="30">
        <f t="shared" si="8"/>
        <v>5.757299751061648</v>
      </c>
      <c r="H46" s="81">
        <v>6052.45</v>
      </c>
      <c r="I46" s="81">
        <v>514.98</v>
      </c>
      <c r="J46" s="30">
        <f>I46/H46*10</f>
        <v>0.8508620476005585</v>
      </c>
      <c r="K46" s="29">
        <f t="shared" si="5"/>
        <v>6425.83</v>
      </c>
      <c r="L46" s="29">
        <f t="shared" si="6"/>
        <v>720.654</v>
      </c>
      <c r="M46" s="31">
        <f t="shared" si="7"/>
        <v>1.1214955888966873</v>
      </c>
      <c r="P46" s="126"/>
      <c r="Q46" s="128"/>
      <c r="R46" s="126"/>
      <c r="S46" s="128"/>
    </row>
    <row r="47" spans="1:21" s="21" customFormat="1" ht="12.75">
      <c r="A47" s="111" t="s">
        <v>59</v>
      </c>
      <c r="B47" s="82">
        <v>4.1</v>
      </c>
      <c r="C47" s="82">
        <v>1.35</v>
      </c>
      <c r="D47" s="30">
        <f>C47/B47*10</f>
        <v>3.292682926829269</v>
      </c>
      <c r="E47" s="83">
        <v>208.56</v>
      </c>
      <c r="F47" s="83">
        <v>40.719</v>
      </c>
      <c r="G47" s="30">
        <f t="shared" si="8"/>
        <v>1.9523878020713465</v>
      </c>
      <c r="H47" s="82"/>
      <c r="I47" s="82"/>
      <c r="J47" s="30"/>
      <c r="K47" s="29">
        <f t="shared" si="5"/>
        <v>212.66</v>
      </c>
      <c r="L47" s="29">
        <f t="shared" si="6"/>
        <v>42.069</v>
      </c>
      <c r="M47" s="31">
        <f t="shared" si="7"/>
        <v>1.978228157622496</v>
      </c>
      <c r="O47"/>
      <c r="P47"/>
      <c r="Q47"/>
      <c r="R47" s="128"/>
      <c r="S47" s="128"/>
      <c r="T47"/>
      <c r="U47"/>
    </row>
    <row r="48" spans="1:19" ht="13.5" thickBot="1">
      <c r="A48" s="109" t="s">
        <v>54</v>
      </c>
      <c r="B48" s="110"/>
      <c r="C48" s="110"/>
      <c r="D48" s="36"/>
      <c r="E48" s="91">
        <v>0.92</v>
      </c>
      <c r="F48" s="91">
        <v>0.918</v>
      </c>
      <c r="G48" s="36">
        <f t="shared" si="8"/>
        <v>9.978260869565217</v>
      </c>
      <c r="H48" s="110"/>
      <c r="I48" s="110"/>
      <c r="J48" s="36"/>
      <c r="K48" s="35">
        <f t="shared" si="5"/>
        <v>0.92</v>
      </c>
      <c r="L48" s="35">
        <f t="shared" si="6"/>
        <v>0.918</v>
      </c>
      <c r="M48" s="37">
        <f t="shared" si="7"/>
        <v>9.978260869565217</v>
      </c>
      <c r="R48" s="128"/>
      <c r="S48" s="126"/>
    </row>
    <row r="49" spans="1:18" s="21" customFormat="1" ht="12.75">
      <c r="A49" s="14" t="s">
        <v>64</v>
      </c>
      <c r="B49" s="108">
        <v>94.16</v>
      </c>
      <c r="C49" s="108">
        <v>16.949</v>
      </c>
      <c r="D49" s="26">
        <f>C49/B49*10</f>
        <v>1.8000212404418015</v>
      </c>
      <c r="E49" s="120">
        <v>2819.81</v>
      </c>
      <c r="F49" s="119">
        <v>973.95</v>
      </c>
      <c r="G49" s="26">
        <f t="shared" si="8"/>
        <v>3.4539561176107614</v>
      </c>
      <c r="H49" s="108">
        <v>1737.5</v>
      </c>
      <c r="I49" s="108">
        <v>232.216</v>
      </c>
      <c r="J49" s="26">
        <f>I49/H49*10</f>
        <v>1.336494964028777</v>
      </c>
      <c r="K49" s="25">
        <f t="shared" si="5"/>
        <v>4651.469999999999</v>
      </c>
      <c r="L49" s="25">
        <f t="shared" si="6"/>
        <v>1223.115</v>
      </c>
      <c r="M49" s="27">
        <f t="shared" si="7"/>
        <v>2.629523569968204</v>
      </c>
      <c r="R49" s="127"/>
    </row>
    <row r="50" spans="1:19" ht="12.75">
      <c r="A50" s="111" t="s">
        <v>88</v>
      </c>
      <c r="B50" s="82"/>
      <c r="C50" s="82"/>
      <c r="D50" s="30"/>
      <c r="E50" s="83">
        <v>24.28</v>
      </c>
      <c r="F50" s="82">
        <v>25.237</v>
      </c>
      <c r="G50" s="30">
        <f t="shared" si="8"/>
        <v>10.394151565074134</v>
      </c>
      <c r="H50" s="82"/>
      <c r="I50" s="82"/>
      <c r="J50" s="30"/>
      <c r="K50" s="29">
        <f t="shared" si="5"/>
        <v>24.28</v>
      </c>
      <c r="L50" s="29">
        <f t="shared" si="6"/>
        <v>25.237</v>
      </c>
      <c r="M50" s="31">
        <f t="shared" si="7"/>
        <v>10.394151565074134</v>
      </c>
      <c r="S50" s="128"/>
    </row>
    <row r="51" spans="1:19" ht="12.75">
      <c r="A51" s="111" t="s">
        <v>24</v>
      </c>
      <c r="B51" s="81"/>
      <c r="C51" s="81"/>
      <c r="D51" s="30"/>
      <c r="E51" s="81">
        <v>211.1</v>
      </c>
      <c r="F51" s="81">
        <v>78.943</v>
      </c>
      <c r="G51" s="30">
        <f t="shared" si="8"/>
        <v>3.739602084320227</v>
      </c>
      <c r="H51" s="82"/>
      <c r="I51" s="82"/>
      <c r="J51" s="30"/>
      <c r="K51" s="29">
        <f t="shared" si="5"/>
        <v>211.1</v>
      </c>
      <c r="L51" s="29">
        <f t="shared" si="6"/>
        <v>78.943</v>
      </c>
      <c r="M51" s="31">
        <f t="shared" si="7"/>
        <v>3.739602084320227</v>
      </c>
      <c r="P51" s="126"/>
      <c r="Q51" s="126"/>
      <c r="R51" s="126"/>
      <c r="S51" s="126"/>
    </row>
    <row r="52" spans="1:19" ht="12.75">
      <c r="A52" s="111" t="s">
        <v>89</v>
      </c>
      <c r="B52" s="82"/>
      <c r="C52" s="82"/>
      <c r="D52" s="30"/>
      <c r="E52" s="82">
        <v>0.17</v>
      </c>
      <c r="F52" s="82">
        <v>0.199</v>
      </c>
      <c r="G52" s="30">
        <f t="shared" si="8"/>
        <v>11.705882352941178</v>
      </c>
      <c r="H52" s="82"/>
      <c r="I52" s="82"/>
      <c r="J52" s="30"/>
      <c r="K52" s="29">
        <f t="shared" si="5"/>
        <v>0.17</v>
      </c>
      <c r="L52" s="29">
        <f t="shared" si="6"/>
        <v>0.199</v>
      </c>
      <c r="M52" s="31">
        <f t="shared" si="7"/>
        <v>11.705882352941178</v>
      </c>
      <c r="P52" s="128"/>
      <c r="Q52" s="128"/>
      <c r="R52" s="128"/>
      <c r="S52" s="128"/>
    </row>
    <row r="53" spans="1:21" s="21" customFormat="1" ht="12.75">
      <c r="A53" s="111" t="s">
        <v>111</v>
      </c>
      <c r="B53" s="82"/>
      <c r="C53" s="82"/>
      <c r="D53" s="30"/>
      <c r="E53" s="82">
        <v>1.2</v>
      </c>
      <c r="F53" s="82">
        <v>1.589</v>
      </c>
      <c r="G53" s="30">
        <f t="shared" si="8"/>
        <v>13.241666666666667</v>
      </c>
      <c r="H53" s="82"/>
      <c r="I53" s="82"/>
      <c r="J53" s="30"/>
      <c r="K53" s="29">
        <f t="shared" si="5"/>
        <v>1.2</v>
      </c>
      <c r="L53" s="29">
        <f t="shared" si="6"/>
        <v>1.589</v>
      </c>
      <c r="M53" s="31">
        <f t="shared" si="7"/>
        <v>13.241666666666667</v>
      </c>
      <c r="O53"/>
      <c r="P53"/>
      <c r="Q53"/>
      <c r="R53"/>
      <c r="S53"/>
      <c r="T53"/>
      <c r="U53"/>
    </row>
    <row r="54" spans="1:13" ht="12.75">
      <c r="A54" s="111" t="s">
        <v>27</v>
      </c>
      <c r="B54" s="83"/>
      <c r="C54" s="83"/>
      <c r="D54" s="30"/>
      <c r="E54" s="83">
        <v>1.83</v>
      </c>
      <c r="F54" s="83">
        <v>2.29</v>
      </c>
      <c r="G54" s="30">
        <f t="shared" si="8"/>
        <v>12.513661202185792</v>
      </c>
      <c r="H54" s="82"/>
      <c r="I54" s="82"/>
      <c r="J54" s="30"/>
      <c r="K54" s="29">
        <f t="shared" si="5"/>
        <v>1.83</v>
      </c>
      <c r="L54" s="29">
        <f t="shared" si="6"/>
        <v>2.29</v>
      </c>
      <c r="M54" s="31">
        <f t="shared" si="7"/>
        <v>12.513661202185792</v>
      </c>
    </row>
    <row r="55" spans="1:13" ht="12.75">
      <c r="A55" s="111" t="s">
        <v>29</v>
      </c>
      <c r="B55" s="82">
        <v>13.58</v>
      </c>
      <c r="C55" s="82">
        <v>2.996</v>
      </c>
      <c r="D55" s="30">
        <f>C55/B55*10</f>
        <v>2.2061855670103094</v>
      </c>
      <c r="E55" s="82">
        <v>246.31</v>
      </c>
      <c r="F55" s="82">
        <v>136.242</v>
      </c>
      <c r="G55" s="30">
        <f t="shared" si="8"/>
        <v>5.5313223174048955</v>
      </c>
      <c r="H55" s="82">
        <v>1676.6</v>
      </c>
      <c r="I55" s="82">
        <v>220.274</v>
      </c>
      <c r="J55" s="30">
        <f>I55/H55*10</f>
        <v>1.313813670523679</v>
      </c>
      <c r="K55" s="29">
        <f t="shared" si="5"/>
        <v>1936.4899999999998</v>
      </c>
      <c r="L55" s="29">
        <f t="shared" si="6"/>
        <v>359.512</v>
      </c>
      <c r="M55" s="31">
        <f t="shared" si="7"/>
        <v>1.8565135890193083</v>
      </c>
    </row>
    <row r="56" spans="1:21" s="21" customFormat="1" ht="12.75">
      <c r="A56" s="111" t="s">
        <v>112</v>
      </c>
      <c r="B56" s="82"/>
      <c r="C56" s="82"/>
      <c r="D56" s="30"/>
      <c r="E56" s="82">
        <v>1.35</v>
      </c>
      <c r="F56" s="82">
        <v>1.53</v>
      </c>
      <c r="G56" s="30">
        <f t="shared" si="8"/>
        <v>11.333333333333332</v>
      </c>
      <c r="H56" s="82"/>
      <c r="I56" s="82"/>
      <c r="J56" s="30"/>
      <c r="K56" s="29">
        <f t="shared" si="5"/>
        <v>1.35</v>
      </c>
      <c r="L56" s="29">
        <f t="shared" si="6"/>
        <v>1.53</v>
      </c>
      <c r="M56" s="31">
        <f t="shared" si="7"/>
        <v>11.333333333333332</v>
      </c>
      <c r="O56"/>
      <c r="P56"/>
      <c r="Q56"/>
      <c r="R56"/>
      <c r="S56"/>
      <c r="T56"/>
      <c r="U56"/>
    </row>
    <row r="57" spans="1:13" ht="12.75">
      <c r="A57" s="111" t="s">
        <v>113</v>
      </c>
      <c r="B57" s="82"/>
      <c r="C57" s="82"/>
      <c r="D57" s="30"/>
      <c r="E57" s="82">
        <v>1.35</v>
      </c>
      <c r="F57" s="82">
        <v>1.741</v>
      </c>
      <c r="G57" s="30">
        <f t="shared" si="8"/>
        <v>12.896296296296297</v>
      </c>
      <c r="H57" s="82"/>
      <c r="I57" s="82"/>
      <c r="J57" s="30"/>
      <c r="K57" s="29">
        <f t="shared" si="5"/>
        <v>1.35</v>
      </c>
      <c r="L57" s="29">
        <f t="shared" si="6"/>
        <v>1.741</v>
      </c>
      <c r="M57" s="31">
        <f t="shared" si="7"/>
        <v>12.896296296296297</v>
      </c>
    </row>
    <row r="58" spans="1:13" ht="12.75">
      <c r="A58" s="111" t="s">
        <v>13</v>
      </c>
      <c r="B58" s="82"/>
      <c r="C58" s="82"/>
      <c r="D58" s="30"/>
      <c r="E58" s="82">
        <v>2122.22</v>
      </c>
      <c r="F58" s="83">
        <v>630.253</v>
      </c>
      <c r="G58" s="30">
        <f t="shared" si="8"/>
        <v>2.9697816437504128</v>
      </c>
      <c r="H58" s="82">
        <v>60.9</v>
      </c>
      <c r="I58" s="82">
        <v>11.942</v>
      </c>
      <c r="J58" s="30">
        <f>I58/H58*10</f>
        <v>1.9609195402298851</v>
      </c>
      <c r="K58" s="29">
        <f t="shared" si="5"/>
        <v>2183.12</v>
      </c>
      <c r="L58" s="29">
        <f t="shared" si="6"/>
        <v>642.195</v>
      </c>
      <c r="M58" s="31">
        <f t="shared" si="7"/>
        <v>2.9416385723185168</v>
      </c>
    </row>
    <row r="59" spans="1:13" ht="12.75">
      <c r="A59" s="111" t="s">
        <v>30</v>
      </c>
      <c r="B59" s="82"/>
      <c r="C59" s="82"/>
      <c r="D59" s="30"/>
      <c r="E59" s="82">
        <v>3.58</v>
      </c>
      <c r="F59" s="82">
        <v>4.989</v>
      </c>
      <c r="G59" s="30">
        <f t="shared" si="8"/>
        <v>13.935754189944134</v>
      </c>
      <c r="H59" s="82"/>
      <c r="I59" s="82"/>
      <c r="J59" s="30"/>
      <c r="K59" s="29">
        <f t="shared" si="5"/>
        <v>3.58</v>
      </c>
      <c r="L59" s="29">
        <f t="shared" si="6"/>
        <v>4.989</v>
      </c>
      <c r="M59" s="31">
        <f t="shared" si="7"/>
        <v>13.935754189944134</v>
      </c>
    </row>
    <row r="60" spans="1:13" ht="12.75">
      <c r="A60" s="111" t="s">
        <v>107</v>
      </c>
      <c r="B60" s="82"/>
      <c r="C60" s="82"/>
      <c r="D60" s="30"/>
      <c r="E60" s="82">
        <v>1.51</v>
      </c>
      <c r="F60" s="82">
        <v>1.317</v>
      </c>
      <c r="G60" s="30">
        <f t="shared" si="8"/>
        <v>8.72185430463576</v>
      </c>
      <c r="H60" s="82"/>
      <c r="I60" s="82"/>
      <c r="J60" s="30"/>
      <c r="K60" s="29">
        <f t="shared" si="5"/>
        <v>1.51</v>
      </c>
      <c r="L60" s="29">
        <f t="shared" si="6"/>
        <v>1.317</v>
      </c>
      <c r="M60" s="31">
        <f t="shared" si="7"/>
        <v>8.72185430463576</v>
      </c>
    </row>
    <row r="61" spans="1:13" ht="12.75">
      <c r="A61" s="111" t="s">
        <v>38</v>
      </c>
      <c r="B61" s="82">
        <v>0.28</v>
      </c>
      <c r="C61" s="82">
        <v>0.046</v>
      </c>
      <c r="D61" s="30">
        <f>C61/B61*10</f>
        <v>1.6428571428571426</v>
      </c>
      <c r="E61" s="82">
        <v>87</v>
      </c>
      <c r="F61" s="82">
        <v>11.572</v>
      </c>
      <c r="G61" s="30">
        <f t="shared" si="8"/>
        <v>1.3301149425287355</v>
      </c>
      <c r="H61" s="82"/>
      <c r="I61" s="82"/>
      <c r="J61" s="30"/>
      <c r="K61" s="29">
        <f t="shared" si="5"/>
        <v>87.28</v>
      </c>
      <c r="L61" s="29">
        <f t="shared" si="6"/>
        <v>11.617999999999999</v>
      </c>
      <c r="M61" s="31">
        <f t="shared" si="7"/>
        <v>1.3311182401466541</v>
      </c>
    </row>
    <row r="62" spans="1:13" ht="12.75">
      <c r="A62" s="111" t="s">
        <v>114</v>
      </c>
      <c r="B62" s="82"/>
      <c r="C62" s="82"/>
      <c r="D62" s="30"/>
      <c r="E62" s="82">
        <v>1.69</v>
      </c>
      <c r="F62" s="82">
        <v>6.188</v>
      </c>
      <c r="G62" s="30">
        <f t="shared" si="8"/>
        <v>36.61538461538461</v>
      </c>
      <c r="H62" s="82"/>
      <c r="I62" s="82"/>
      <c r="J62" s="30"/>
      <c r="K62" s="29">
        <f t="shared" si="5"/>
        <v>1.69</v>
      </c>
      <c r="L62" s="29">
        <f t="shared" si="6"/>
        <v>6.188</v>
      </c>
      <c r="M62" s="31">
        <f t="shared" si="7"/>
        <v>36.61538461538461</v>
      </c>
    </row>
    <row r="63" spans="1:13" ht="12.75">
      <c r="A63" s="111" t="s">
        <v>92</v>
      </c>
      <c r="B63" s="82">
        <v>4.5</v>
      </c>
      <c r="C63" s="82">
        <v>0.852</v>
      </c>
      <c r="D63" s="30">
        <f>C63/B63*10</f>
        <v>1.8933333333333333</v>
      </c>
      <c r="E63" s="82">
        <v>59.4</v>
      </c>
      <c r="F63" s="82">
        <v>11.106</v>
      </c>
      <c r="G63" s="30">
        <f t="shared" si="8"/>
        <v>1.8696969696969699</v>
      </c>
      <c r="H63" s="82"/>
      <c r="I63" s="82"/>
      <c r="J63" s="30"/>
      <c r="K63" s="29">
        <f t="shared" si="5"/>
        <v>63.9</v>
      </c>
      <c r="L63" s="29">
        <f t="shared" si="6"/>
        <v>11.958</v>
      </c>
      <c r="M63" s="31">
        <f t="shared" si="7"/>
        <v>1.8713615023474177</v>
      </c>
    </row>
    <row r="64" spans="1:13" ht="12.75">
      <c r="A64" s="111" t="s">
        <v>43</v>
      </c>
      <c r="B64" s="82"/>
      <c r="C64" s="82"/>
      <c r="D64" s="30"/>
      <c r="E64" s="82">
        <v>1.06</v>
      </c>
      <c r="F64" s="82">
        <v>0.967</v>
      </c>
      <c r="G64" s="30">
        <f t="shared" si="8"/>
        <v>9.122641509433961</v>
      </c>
      <c r="H64" s="82"/>
      <c r="I64" s="82"/>
      <c r="J64" s="30"/>
      <c r="K64" s="29">
        <f t="shared" si="5"/>
        <v>1.06</v>
      </c>
      <c r="L64" s="29">
        <f t="shared" si="6"/>
        <v>0.967</v>
      </c>
      <c r="M64" s="31">
        <f t="shared" si="7"/>
        <v>9.122641509433961</v>
      </c>
    </row>
    <row r="65" spans="1:13" ht="12.75">
      <c r="A65" s="111" t="s">
        <v>48</v>
      </c>
      <c r="B65" s="82"/>
      <c r="C65" s="82"/>
      <c r="D65" s="30"/>
      <c r="E65" s="82">
        <v>7.65</v>
      </c>
      <c r="F65" s="82">
        <v>6.045</v>
      </c>
      <c r="G65" s="30">
        <f t="shared" si="8"/>
        <v>7.901960784313725</v>
      </c>
      <c r="H65" s="82"/>
      <c r="I65" s="82"/>
      <c r="J65" s="30"/>
      <c r="K65" s="29">
        <f t="shared" si="5"/>
        <v>7.65</v>
      </c>
      <c r="L65" s="29">
        <f t="shared" si="6"/>
        <v>6.045</v>
      </c>
      <c r="M65" s="31">
        <f t="shared" si="7"/>
        <v>7.901960784313725</v>
      </c>
    </row>
    <row r="66" spans="1:13" ht="12.75">
      <c r="A66" s="111" t="s">
        <v>52</v>
      </c>
      <c r="B66" s="82"/>
      <c r="C66" s="82"/>
      <c r="D66" s="30"/>
      <c r="E66" s="82">
        <v>0.16</v>
      </c>
      <c r="F66" s="82">
        <v>0.19</v>
      </c>
      <c r="G66" s="30">
        <f t="shared" si="8"/>
        <v>11.875</v>
      </c>
      <c r="H66" s="82"/>
      <c r="I66" s="82"/>
      <c r="J66" s="30"/>
      <c r="K66" s="29">
        <f t="shared" si="5"/>
        <v>0.16</v>
      </c>
      <c r="L66" s="29">
        <f t="shared" si="6"/>
        <v>0.19</v>
      </c>
      <c r="M66" s="31">
        <f t="shared" si="7"/>
        <v>11.875</v>
      </c>
    </row>
    <row r="67" spans="1:13" ht="12.75">
      <c r="A67" s="111" t="s">
        <v>55</v>
      </c>
      <c r="B67" s="82"/>
      <c r="C67" s="82"/>
      <c r="D67" s="30"/>
      <c r="E67" s="82">
        <v>22.76</v>
      </c>
      <c r="F67" s="82">
        <v>36.574</v>
      </c>
      <c r="G67" s="30">
        <f t="shared" si="8"/>
        <v>16.06942003514938</v>
      </c>
      <c r="H67" s="82"/>
      <c r="I67" s="82"/>
      <c r="J67" s="30"/>
      <c r="K67" s="29">
        <f t="shared" si="5"/>
        <v>22.76</v>
      </c>
      <c r="L67" s="29">
        <f t="shared" si="6"/>
        <v>36.574</v>
      </c>
      <c r="M67" s="31">
        <f t="shared" si="7"/>
        <v>16.06942003514938</v>
      </c>
    </row>
    <row r="68" spans="1:13" ht="12.75">
      <c r="A68" s="111" t="s">
        <v>53</v>
      </c>
      <c r="B68" s="82"/>
      <c r="C68" s="82"/>
      <c r="D68" s="30"/>
      <c r="E68" s="82">
        <v>16.75</v>
      </c>
      <c r="F68" s="82">
        <v>15.142</v>
      </c>
      <c r="G68" s="30">
        <f t="shared" si="8"/>
        <v>9.04</v>
      </c>
      <c r="H68" s="82"/>
      <c r="I68" s="82"/>
      <c r="J68" s="30"/>
      <c r="K68" s="29">
        <f t="shared" si="5"/>
        <v>16.75</v>
      </c>
      <c r="L68" s="29">
        <f t="shared" si="6"/>
        <v>15.142</v>
      </c>
      <c r="M68" s="31">
        <f t="shared" si="7"/>
        <v>9.04</v>
      </c>
    </row>
    <row r="69" spans="1:13" ht="13.5" thickBot="1">
      <c r="A69" s="109" t="s">
        <v>58</v>
      </c>
      <c r="B69" s="110">
        <v>75.62</v>
      </c>
      <c r="C69" s="110">
        <v>13.037</v>
      </c>
      <c r="D69" s="36">
        <f>C69/B69*10</f>
        <v>1.7240148108965883</v>
      </c>
      <c r="E69" s="110">
        <v>8.26</v>
      </c>
      <c r="F69" s="110">
        <v>1.63</v>
      </c>
      <c r="G69" s="36">
        <f t="shared" si="8"/>
        <v>1.973365617433414</v>
      </c>
      <c r="H69" s="110"/>
      <c r="I69" s="110"/>
      <c r="J69" s="36"/>
      <c r="K69" s="35">
        <f aca="true" t="shared" si="9" ref="K69:K89">B69+E69+H69</f>
        <v>83.88000000000001</v>
      </c>
      <c r="L69" s="35">
        <f aca="true" t="shared" si="10" ref="L69:L89">C69+F69+I69</f>
        <v>14.667000000000002</v>
      </c>
      <c r="M69" s="37">
        <f aca="true" t="shared" si="11" ref="M69:M89">L69/K69*10</f>
        <v>1.748569384835479</v>
      </c>
    </row>
    <row r="70" spans="1:13" s="21" customFormat="1" ht="12.75">
      <c r="A70" s="14" t="s">
        <v>69</v>
      </c>
      <c r="B70" s="108">
        <v>101.61</v>
      </c>
      <c r="C70" s="108">
        <v>24.707</v>
      </c>
      <c r="D70" s="26">
        <f>C70/B70*10</f>
        <v>2.4315520125971855</v>
      </c>
      <c r="E70" s="108">
        <v>90.31</v>
      </c>
      <c r="F70" s="108">
        <v>26.66</v>
      </c>
      <c r="G70" s="26">
        <f t="shared" si="8"/>
        <v>2.9520540360978846</v>
      </c>
      <c r="H70" s="108"/>
      <c r="I70" s="108"/>
      <c r="J70" s="26"/>
      <c r="K70" s="25">
        <f t="shared" si="9"/>
        <v>191.92000000000002</v>
      </c>
      <c r="L70" s="25">
        <f t="shared" si="10"/>
        <v>51.367000000000004</v>
      </c>
      <c r="M70" s="27">
        <f t="shared" si="11"/>
        <v>2.676479783243018</v>
      </c>
    </row>
    <row r="71" spans="1:13" ht="12.75">
      <c r="A71" s="111" t="s">
        <v>17</v>
      </c>
      <c r="B71" s="82">
        <v>0.36</v>
      </c>
      <c r="C71" s="82">
        <v>0.134</v>
      </c>
      <c r="D71" s="30">
        <f>C71/B71*10</f>
        <v>3.7222222222222223</v>
      </c>
      <c r="E71" s="82">
        <v>0.97</v>
      </c>
      <c r="F71" s="82">
        <v>0.874</v>
      </c>
      <c r="G71" s="30">
        <f t="shared" si="8"/>
        <v>9.010309278350515</v>
      </c>
      <c r="H71" s="82"/>
      <c r="I71" s="82"/>
      <c r="J71" s="30"/>
      <c r="K71" s="29">
        <f t="shared" si="9"/>
        <v>1.33</v>
      </c>
      <c r="L71" s="29">
        <f t="shared" si="10"/>
        <v>1.008</v>
      </c>
      <c r="M71" s="31">
        <f t="shared" si="11"/>
        <v>7.578947368421051</v>
      </c>
    </row>
    <row r="72" spans="1:13" ht="12.75">
      <c r="A72" s="111" t="s">
        <v>60</v>
      </c>
      <c r="B72" s="82"/>
      <c r="C72" s="82"/>
      <c r="D72" s="30"/>
      <c r="E72" s="82">
        <v>0.18</v>
      </c>
      <c r="F72" s="82">
        <v>0.196</v>
      </c>
      <c r="G72" s="30">
        <f t="shared" si="8"/>
        <v>10.88888888888889</v>
      </c>
      <c r="H72" s="82"/>
      <c r="I72" s="82"/>
      <c r="J72" s="30"/>
      <c r="K72" s="29">
        <f t="shared" si="9"/>
        <v>0.18</v>
      </c>
      <c r="L72" s="29">
        <f t="shared" si="10"/>
        <v>0.196</v>
      </c>
      <c r="M72" s="31">
        <f t="shared" si="11"/>
        <v>10.88888888888889</v>
      </c>
    </row>
    <row r="73" spans="1:13" ht="12.75">
      <c r="A73" s="111" t="s">
        <v>95</v>
      </c>
      <c r="B73" s="82"/>
      <c r="C73" s="82"/>
      <c r="D73" s="30"/>
      <c r="E73" s="82">
        <v>0.18</v>
      </c>
      <c r="F73" s="82">
        <v>0.192</v>
      </c>
      <c r="G73" s="30">
        <f t="shared" si="8"/>
        <v>10.666666666666666</v>
      </c>
      <c r="H73" s="82"/>
      <c r="I73" s="82"/>
      <c r="J73" s="30"/>
      <c r="K73" s="29">
        <f t="shared" si="9"/>
        <v>0.18</v>
      </c>
      <c r="L73" s="29">
        <f t="shared" si="10"/>
        <v>0.192</v>
      </c>
      <c r="M73" s="31">
        <f t="shared" si="11"/>
        <v>10.666666666666666</v>
      </c>
    </row>
    <row r="74" spans="1:13" ht="12.75">
      <c r="A74" s="111" t="s">
        <v>96</v>
      </c>
      <c r="B74" s="82"/>
      <c r="C74" s="82"/>
      <c r="D74" s="30"/>
      <c r="E74" s="82">
        <v>1.8</v>
      </c>
      <c r="F74" s="82">
        <v>1.534</v>
      </c>
      <c r="G74" s="30">
        <f t="shared" si="8"/>
        <v>8.522222222222222</v>
      </c>
      <c r="H74" s="82"/>
      <c r="I74" s="82"/>
      <c r="J74" s="30"/>
      <c r="K74" s="29">
        <f t="shared" si="9"/>
        <v>1.8</v>
      </c>
      <c r="L74" s="29">
        <f t="shared" si="10"/>
        <v>1.534</v>
      </c>
      <c r="M74" s="31">
        <f t="shared" si="11"/>
        <v>8.522222222222222</v>
      </c>
    </row>
    <row r="75" spans="1:13" ht="12.75">
      <c r="A75" s="111" t="s">
        <v>115</v>
      </c>
      <c r="B75" s="82"/>
      <c r="C75" s="82"/>
      <c r="D75" s="30"/>
      <c r="E75" s="82">
        <v>1.32</v>
      </c>
      <c r="F75" s="82">
        <v>1.628</v>
      </c>
      <c r="G75" s="30">
        <f t="shared" si="8"/>
        <v>12.333333333333332</v>
      </c>
      <c r="H75" s="82"/>
      <c r="I75" s="82"/>
      <c r="J75" s="30"/>
      <c r="K75" s="29">
        <f t="shared" si="9"/>
        <v>1.32</v>
      </c>
      <c r="L75" s="29">
        <f t="shared" si="10"/>
        <v>1.628</v>
      </c>
      <c r="M75" s="31">
        <f t="shared" si="11"/>
        <v>12.333333333333332</v>
      </c>
    </row>
    <row r="76" spans="1:13" ht="12.75">
      <c r="A76" s="111" t="s">
        <v>116</v>
      </c>
      <c r="B76" s="82"/>
      <c r="C76" s="82"/>
      <c r="D76" s="30"/>
      <c r="E76" s="82">
        <v>0.18</v>
      </c>
      <c r="F76" s="82">
        <v>0.153</v>
      </c>
      <c r="G76" s="30">
        <f t="shared" si="8"/>
        <v>8.5</v>
      </c>
      <c r="H76" s="82"/>
      <c r="I76" s="82"/>
      <c r="J76" s="30"/>
      <c r="K76" s="29">
        <f t="shared" si="9"/>
        <v>0.18</v>
      </c>
      <c r="L76" s="29">
        <f t="shared" si="10"/>
        <v>0.153</v>
      </c>
      <c r="M76" s="31">
        <f t="shared" si="11"/>
        <v>8.5</v>
      </c>
    </row>
    <row r="77" spans="1:13" ht="12.75">
      <c r="A77" s="111" t="s">
        <v>39</v>
      </c>
      <c r="B77" s="82">
        <v>101.25</v>
      </c>
      <c r="C77" s="82">
        <v>24.573</v>
      </c>
      <c r="D77" s="30">
        <f>C77/B77*10</f>
        <v>2.426962962962963</v>
      </c>
      <c r="E77" s="82">
        <v>85.5</v>
      </c>
      <c r="F77" s="82">
        <v>21.873</v>
      </c>
      <c r="G77" s="30">
        <f t="shared" si="8"/>
        <v>2.558245614035088</v>
      </c>
      <c r="H77" s="82"/>
      <c r="I77" s="82"/>
      <c r="J77" s="30"/>
      <c r="K77" s="29">
        <f t="shared" si="9"/>
        <v>186.75</v>
      </c>
      <c r="L77" s="29">
        <f t="shared" si="10"/>
        <v>46.446</v>
      </c>
      <c r="M77" s="31">
        <f t="shared" si="11"/>
        <v>2.4870682730923694</v>
      </c>
    </row>
    <row r="78" spans="1:13" ht="13.5" thickBot="1">
      <c r="A78" s="109" t="s">
        <v>104</v>
      </c>
      <c r="B78" s="110"/>
      <c r="C78" s="110"/>
      <c r="D78" s="36"/>
      <c r="E78" s="110">
        <v>0.18</v>
      </c>
      <c r="F78" s="110">
        <v>0.21</v>
      </c>
      <c r="G78" s="36">
        <f t="shared" si="8"/>
        <v>11.666666666666668</v>
      </c>
      <c r="H78" s="110"/>
      <c r="I78" s="110"/>
      <c r="J78" s="36"/>
      <c r="K78" s="35">
        <f t="shared" si="9"/>
        <v>0.18</v>
      </c>
      <c r="L78" s="35">
        <f t="shared" si="10"/>
        <v>0.21</v>
      </c>
      <c r="M78" s="37">
        <f t="shared" si="11"/>
        <v>11.666666666666668</v>
      </c>
    </row>
    <row r="79" spans="1:13" s="21" customFormat="1" ht="12.75">
      <c r="A79" s="14" t="s">
        <v>65</v>
      </c>
      <c r="B79" s="108">
        <v>860.77</v>
      </c>
      <c r="C79" s="108">
        <v>287.492</v>
      </c>
      <c r="D79" s="26">
        <f>C79/B79*10</f>
        <v>3.339939821322769</v>
      </c>
      <c r="E79" s="108">
        <v>3258.59</v>
      </c>
      <c r="F79" s="108">
        <v>970.717</v>
      </c>
      <c r="G79" s="26">
        <f t="shared" si="8"/>
        <v>2.9789479498801628</v>
      </c>
      <c r="H79" s="108">
        <v>711.89</v>
      </c>
      <c r="I79" s="108">
        <v>57.202</v>
      </c>
      <c r="J79" s="26">
        <f>I79/H79*10</f>
        <v>0.8035230161963225</v>
      </c>
      <c r="K79" s="25">
        <f t="shared" si="9"/>
        <v>4831.250000000001</v>
      </c>
      <c r="L79" s="25">
        <f t="shared" si="10"/>
        <v>1315.411</v>
      </c>
      <c r="M79" s="27">
        <f t="shared" si="11"/>
        <v>2.7227135834411382</v>
      </c>
    </row>
    <row r="80" spans="1:13" ht="12.75">
      <c r="A80" s="111" t="s">
        <v>57</v>
      </c>
      <c r="B80" s="82"/>
      <c r="C80" s="82"/>
      <c r="D80" s="30"/>
      <c r="E80" s="82">
        <v>1635.61</v>
      </c>
      <c r="F80" s="82">
        <v>568.908</v>
      </c>
      <c r="G80" s="30">
        <f t="shared" si="8"/>
        <v>3.4782619328568547</v>
      </c>
      <c r="H80" s="82">
        <v>0.07</v>
      </c>
      <c r="I80" s="82">
        <v>0.056</v>
      </c>
      <c r="J80" s="30">
        <f>I80/H80*10</f>
        <v>7.999999999999999</v>
      </c>
      <c r="K80" s="29">
        <f t="shared" si="9"/>
        <v>1635.6799999999998</v>
      </c>
      <c r="L80" s="29">
        <f t="shared" si="10"/>
        <v>568.964</v>
      </c>
      <c r="M80" s="31">
        <f t="shared" si="11"/>
        <v>3.478455443607552</v>
      </c>
    </row>
    <row r="81" spans="1:13" ht="12.75">
      <c r="A81" s="111" t="s">
        <v>9</v>
      </c>
      <c r="B81" s="82">
        <v>860.41</v>
      </c>
      <c r="C81" s="82">
        <v>287.264</v>
      </c>
      <c r="D81" s="30">
        <f>C81/B81*10</f>
        <v>3.33868736997478</v>
      </c>
      <c r="E81" s="82">
        <v>1619.85</v>
      </c>
      <c r="F81" s="82">
        <v>399.158</v>
      </c>
      <c r="G81" s="30">
        <f t="shared" si="8"/>
        <v>2.46416643516375</v>
      </c>
      <c r="H81" s="82">
        <v>711.82</v>
      </c>
      <c r="I81" s="82">
        <v>57.146</v>
      </c>
      <c r="J81" s="30">
        <f>I81/H81*10</f>
        <v>0.8028153184793908</v>
      </c>
      <c r="K81" s="29">
        <f t="shared" si="9"/>
        <v>3192.08</v>
      </c>
      <c r="L81" s="29">
        <f t="shared" si="10"/>
        <v>743.568</v>
      </c>
      <c r="M81" s="31">
        <f t="shared" si="11"/>
        <v>2.3294153028746147</v>
      </c>
    </row>
    <row r="82" spans="1:13" ht="12.75">
      <c r="A82" s="111" t="s">
        <v>106</v>
      </c>
      <c r="B82" s="82">
        <v>0.36</v>
      </c>
      <c r="C82" s="82">
        <v>0.228</v>
      </c>
      <c r="D82" s="30">
        <f>C82/B82*10</f>
        <v>6.333333333333334</v>
      </c>
      <c r="E82" s="82">
        <v>2.95</v>
      </c>
      <c r="F82" s="82">
        <v>2.389</v>
      </c>
      <c r="G82" s="30">
        <f t="shared" si="8"/>
        <v>8.098305084745762</v>
      </c>
      <c r="H82" s="82"/>
      <c r="I82" s="82"/>
      <c r="J82" s="30"/>
      <c r="K82" s="29">
        <f t="shared" si="9"/>
        <v>3.31</v>
      </c>
      <c r="L82" s="29">
        <f t="shared" si="10"/>
        <v>2.617</v>
      </c>
      <c r="M82" s="31">
        <f t="shared" si="11"/>
        <v>7.906344410876133</v>
      </c>
    </row>
    <row r="83" spans="1:13" ht="12.75">
      <c r="A83" s="111" t="s">
        <v>37</v>
      </c>
      <c r="B83" s="82"/>
      <c r="C83" s="82"/>
      <c r="D83" s="30"/>
      <c r="E83" s="82">
        <v>0.17</v>
      </c>
      <c r="F83" s="82">
        <v>0.261</v>
      </c>
      <c r="G83" s="30">
        <f t="shared" si="8"/>
        <v>15.352941176470587</v>
      </c>
      <c r="H83" s="82"/>
      <c r="I83" s="82"/>
      <c r="J83" s="30"/>
      <c r="K83" s="29">
        <f t="shared" si="9"/>
        <v>0.17</v>
      </c>
      <c r="L83" s="29">
        <f t="shared" si="10"/>
        <v>0.261</v>
      </c>
      <c r="M83" s="31">
        <f t="shared" si="11"/>
        <v>15.352941176470587</v>
      </c>
    </row>
    <row r="84" spans="1:13" ht="13.5" thickBot="1">
      <c r="A84" s="109" t="s">
        <v>117</v>
      </c>
      <c r="B84" s="110"/>
      <c r="C84" s="110"/>
      <c r="D84" s="36"/>
      <c r="E84" s="110">
        <v>0.01</v>
      </c>
      <c r="F84" s="110">
        <v>0.001</v>
      </c>
      <c r="G84" s="36">
        <f t="shared" si="8"/>
        <v>1</v>
      </c>
      <c r="H84" s="110"/>
      <c r="I84" s="110"/>
      <c r="J84" s="36"/>
      <c r="K84" s="35">
        <f t="shared" si="9"/>
        <v>0.01</v>
      </c>
      <c r="L84" s="35">
        <f t="shared" si="10"/>
        <v>0.001</v>
      </c>
      <c r="M84" s="37">
        <f t="shared" si="11"/>
        <v>1</v>
      </c>
    </row>
    <row r="85" spans="1:13" s="21" customFormat="1" ht="12.75">
      <c r="A85" s="14" t="s">
        <v>66</v>
      </c>
      <c r="B85" s="108">
        <v>3.15</v>
      </c>
      <c r="C85" s="108">
        <v>0.985</v>
      </c>
      <c r="D85" s="26">
        <f>C85/B85*10</f>
        <v>3.126984126984127</v>
      </c>
      <c r="E85" s="108">
        <v>81.64</v>
      </c>
      <c r="F85" s="108">
        <v>31.023</v>
      </c>
      <c r="G85" s="26">
        <f t="shared" si="8"/>
        <v>3.7999755022048016</v>
      </c>
      <c r="H85" s="108"/>
      <c r="I85" s="108"/>
      <c r="J85" s="26"/>
      <c r="K85" s="25">
        <f t="shared" si="9"/>
        <v>84.79</v>
      </c>
      <c r="L85" s="25">
        <f t="shared" si="10"/>
        <v>32.008</v>
      </c>
      <c r="M85" s="27">
        <f t="shared" si="11"/>
        <v>3.7749734638518695</v>
      </c>
    </row>
    <row r="86" spans="1:13" ht="12.75">
      <c r="A86" s="111" t="s">
        <v>1</v>
      </c>
      <c r="B86" s="82"/>
      <c r="C86" s="82"/>
      <c r="D86" s="30"/>
      <c r="E86" s="82">
        <v>1.35</v>
      </c>
      <c r="F86" s="82">
        <v>1.523</v>
      </c>
      <c r="G86" s="30">
        <f t="shared" si="8"/>
        <v>11.281481481481478</v>
      </c>
      <c r="H86" s="82"/>
      <c r="I86" s="82"/>
      <c r="J86" s="30"/>
      <c r="K86" s="29">
        <f t="shared" si="9"/>
        <v>1.35</v>
      </c>
      <c r="L86" s="29">
        <f t="shared" si="10"/>
        <v>1.523</v>
      </c>
      <c r="M86" s="31">
        <f t="shared" si="11"/>
        <v>11.281481481481478</v>
      </c>
    </row>
    <row r="87" spans="1:13" ht="13.5" thickBot="1">
      <c r="A87" s="109" t="s">
        <v>7</v>
      </c>
      <c r="B87" s="110">
        <v>3.15</v>
      </c>
      <c r="C87" s="110">
        <v>0.985</v>
      </c>
      <c r="D87" s="36">
        <f>C87/B87*10</f>
        <v>3.126984126984127</v>
      </c>
      <c r="E87" s="110">
        <v>80.29</v>
      </c>
      <c r="F87" s="110">
        <v>29.5</v>
      </c>
      <c r="G87" s="36">
        <f t="shared" si="8"/>
        <v>3.674181093535932</v>
      </c>
      <c r="H87" s="110"/>
      <c r="I87" s="110"/>
      <c r="J87" s="36"/>
      <c r="K87" s="35">
        <f t="shared" si="9"/>
        <v>83.44000000000001</v>
      </c>
      <c r="L87" s="35">
        <f t="shared" si="10"/>
        <v>30.485</v>
      </c>
      <c r="M87" s="37">
        <f t="shared" si="11"/>
        <v>3.6535234899328857</v>
      </c>
    </row>
    <row r="88" spans="1:13" s="21" customFormat="1" ht="12.75">
      <c r="A88" s="14" t="s">
        <v>67</v>
      </c>
      <c r="B88" s="108">
        <v>36.75</v>
      </c>
      <c r="C88" s="108">
        <v>7.337</v>
      </c>
      <c r="D88" s="26">
        <f>C88/B88*10</f>
        <v>1.9964625850340134</v>
      </c>
      <c r="E88" s="108">
        <v>92.87</v>
      </c>
      <c r="F88" s="108">
        <v>53.605</v>
      </c>
      <c r="G88" s="26">
        <f t="shared" si="8"/>
        <v>5.772046947345752</v>
      </c>
      <c r="H88" s="108">
        <v>0.09</v>
      </c>
      <c r="I88" s="108">
        <v>0.417</v>
      </c>
      <c r="J88" s="26">
        <f>I88/H88*10</f>
        <v>46.33333333333333</v>
      </c>
      <c r="K88" s="25">
        <f t="shared" si="9"/>
        <v>129.71</v>
      </c>
      <c r="L88" s="25">
        <f t="shared" si="10"/>
        <v>61.358999999999995</v>
      </c>
      <c r="M88" s="27">
        <f t="shared" si="11"/>
        <v>4.730475676509135</v>
      </c>
    </row>
    <row r="89" spans="1:13" ht="13.5" thickBot="1">
      <c r="A89" s="109" t="s">
        <v>3</v>
      </c>
      <c r="B89" s="110">
        <v>36.75</v>
      </c>
      <c r="C89" s="110">
        <v>7.337</v>
      </c>
      <c r="D89" s="36">
        <f>C89/B89*10</f>
        <v>1.9964625850340134</v>
      </c>
      <c r="E89" s="110">
        <v>92.87</v>
      </c>
      <c r="F89" s="110">
        <v>53.605</v>
      </c>
      <c r="G89" s="36">
        <f t="shared" si="8"/>
        <v>5.772046947345752</v>
      </c>
      <c r="H89" s="110">
        <v>0.09</v>
      </c>
      <c r="I89" s="110">
        <v>0.417</v>
      </c>
      <c r="J89" s="36">
        <f>I89/H89*10</f>
        <v>46.33333333333333</v>
      </c>
      <c r="K89" s="35">
        <f t="shared" si="9"/>
        <v>129.71</v>
      </c>
      <c r="L89" s="35">
        <f t="shared" si="10"/>
        <v>61.358999999999995</v>
      </c>
      <c r="M89" s="37">
        <f t="shared" si="11"/>
        <v>4.730475676509135</v>
      </c>
    </row>
  </sheetData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selection activeCell="A1" sqref="A1:IV16384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21" ht="12.75">
      <c r="A2" s="38" t="s">
        <v>76</v>
      </c>
      <c r="B2" s="147" t="s">
        <v>72</v>
      </c>
      <c r="C2" s="147"/>
      <c r="D2" s="147"/>
      <c r="E2" s="147" t="s">
        <v>73</v>
      </c>
      <c r="F2" s="147"/>
      <c r="G2" s="147"/>
      <c r="H2" s="147" t="s">
        <v>74</v>
      </c>
      <c r="I2" s="147"/>
      <c r="J2" s="147"/>
      <c r="K2" s="147" t="s">
        <v>75</v>
      </c>
      <c r="L2" s="147"/>
      <c r="M2" s="148"/>
      <c r="P2" s="164"/>
      <c r="Q2" s="164"/>
      <c r="R2" s="164"/>
      <c r="S2" s="164"/>
      <c r="T2" s="164"/>
      <c r="U2" s="164"/>
    </row>
    <row r="3" spans="1:21" ht="12.75">
      <c r="A3" s="129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30"/>
      <c r="B4" s="19" t="s">
        <v>70</v>
      </c>
      <c r="C4" s="19" t="s">
        <v>71</v>
      </c>
      <c r="D4" s="19" t="s">
        <v>80</v>
      </c>
      <c r="E4" s="19" t="s">
        <v>70</v>
      </c>
      <c r="F4" s="19" t="s">
        <v>71</v>
      </c>
      <c r="G4" s="19" t="s">
        <v>80</v>
      </c>
      <c r="H4" s="19" t="s">
        <v>70</v>
      </c>
      <c r="I4" s="19" t="s">
        <v>71</v>
      </c>
      <c r="J4" s="19" t="s">
        <v>80</v>
      </c>
      <c r="K4" s="19" t="s">
        <v>70</v>
      </c>
      <c r="L4" s="19" t="s">
        <v>71</v>
      </c>
      <c r="M4" s="20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33" t="s">
        <v>61</v>
      </c>
      <c r="B5" s="134">
        <v>29115.17</v>
      </c>
      <c r="C5" s="134">
        <v>5785.75</v>
      </c>
      <c r="D5" s="70">
        <f>C5/B5*10</f>
        <v>1.9871943045498275</v>
      </c>
      <c r="E5" s="134">
        <v>146980.31</v>
      </c>
      <c r="F5" s="134">
        <v>21579.232</v>
      </c>
      <c r="G5" s="70">
        <f aca="true" t="shared" si="0" ref="G5:G43">F5/E5*10</f>
        <v>1.4681716210831233</v>
      </c>
      <c r="H5" s="134">
        <v>246539.94</v>
      </c>
      <c r="I5" s="134">
        <v>15735.483</v>
      </c>
      <c r="J5" s="70">
        <f>I5/H5*10</f>
        <v>0.6382528932228992</v>
      </c>
      <c r="K5" s="69">
        <f aca="true" t="shared" si="1" ref="K5:L36">B5+E5+H5</f>
        <v>422635.42</v>
      </c>
      <c r="L5" s="69">
        <f t="shared" si="1"/>
        <v>43100.465</v>
      </c>
      <c r="M5" s="70">
        <f aca="true" t="shared" si="2" ref="M5:M68">L5/K5*10</f>
        <v>1.0198024812970006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119">
        <v>24772.93</v>
      </c>
      <c r="C6" s="119">
        <v>4809.34</v>
      </c>
      <c r="D6" s="26">
        <f>C6/B6*10</f>
        <v>1.941369066961397</v>
      </c>
      <c r="E6" s="119">
        <v>121530.52</v>
      </c>
      <c r="F6" s="119">
        <v>15845.956</v>
      </c>
      <c r="G6" s="26">
        <f t="shared" si="0"/>
        <v>1.3038663868137814</v>
      </c>
      <c r="H6" s="119">
        <v>237811.1</v>
      </c>
      <c r="I6" s="119">
        <v>14918.993</v>
      </c>
      <c r="J6" s="26">
        <f>I6/H6*10</f>
        <v>0.6273463686093711</v>
      </c>
      <c r="K6" s="25">
        <f t="shared" si="1"/>
        <v>384114.55000000005</v>
      </c>
      <c r="L6" s="25">
        <f t="shared" si="1"/>
        <v>35574.289000000004</v>
      </c>
      <c r="M6" s="27">
        <f t="shared" si="2"/>
        <v>0.9261375024715934</v>
      </c>
      <c r="P6" s="123"/>
      <c r="Q6" s="123"/>
      <c r="R6" s="123"/>
      <c r="S6" s="123"/>
      <c r="T6" s="123"/>
      <c r="U6" s="123"/>
    </row>
    <row r="7" spans="1:21" ht="12.75">
      <c r="A7" s="111" t="s">
        <v>2</v>
      </c>
      <c r="B7" s="81"/>
      <c r="C7" s="81"/>
      <c r="D7" s="30"/>
      <c r="E7" s="81">
        <v>2178.32</v>
      </c>
      <c r="F7" s="81">
        <v>296.101</v>
      </c>
      <c r="G7" s="30">
        <f t="shared" si="0"/>
        <v>1.3593090087774062</v>
      </c>
      <c r="H7" s="81">
        <v>5153.03</v>
      </c>
      <c r="I7" s="81">
        <v>414.178</v>
      </c>
      <c r="J7" s="30">
        <f>I7/H7*10</f>
        <v>0.8037562366219486</v>
      </c>
      <c r="K7" s="29">
        <f t="shared" si="1"/>
        <v>7331.35</v>
      </c>
      <c r="L7" s="29">
        <f t="shared" si="1"/>
        <v>710.279</v>
      </c>
      <c r="M7" s="31">
        <f t="shared" si="2"/>
        <v>0.9688242956617812</v>
      </c>
      <c r="P7" s="122"/>
      <c r="Q7" s="122"/>
      <c r="R7" s="122"/>
      <c r="S7" s="122"/>
      <c r="T7" s="122"/>
      <c r="U7" s="122"/>
    </row>
    <row r="8" spans="1:21" ht="12.75">
      <c r="A8" s="111" t="s">
        <v>5</v>
      </c>
      <c r="B8" s="81">
        <v>141.36</v>
      </c>
      <c r="C8" s="81">
        <v>43.32</v>
      </c>
      <c r="D8" s="30">
        <f>C8/B8*10</f>
        <v>3.0645161290322576</v>
      </c>
      <c r="E8" s="81">
        <v>190.68</v>
      </c>
      <c r="F8" s="81">
        <v>34.048</v>
      </c>
      <c r="G8" s="30">
        <f t="shared" si="0"/>
        <v>1.7856093979441998</v>
      </c>
      <c r="H8" s="81"/>
      <c r="I8" s="81"/>
      <c r="J8" s="30"/>
      <c r="K8" s="29">
        <f t="shared" si="1"/>
        <v>332.04</v>
      </c>
      <c r="L8" s="29">
        <f t="shared" si="1"/>
        <v>77.368</v>
      </c>
      <c r="M8" s="31">
        <f t="shared" si="2"/>
        <v>2.330080713167088</v>
      </c>
      <c r="P8" s="122"/>
      <c r="Q8" s="122"/>
      <c r="R8" s="122"/>
      <c r="S8" s="122"/>
      <c r="T8" s="122"/>
      <c r="U8" s="122"/>
    </row>
    <row r="9" spans="1:21" ht="12.75">
      <c r="A9" s="111" t="s">
        <v>6</v>
      </c>
      <c r="B9" s="81"/>
      <c r="C9" s="81"/>
      <c r="D9" s="30"/>
      <c r="E9" s="81">
        <v>111.48</v>
      </c>
      <c r="F9" s="81">
        <v>39.91</v>
      </c>
      <c r="G9" s="30">
        <f t="shared" si="0"/>
        <v>3.5800143523501973</v>
      </c>
      <c r="H9" s="81"/>
      <c r="I9" s="81"/>
      <c r="J9" s="30"/>
      <c r="K9" s="29">
        <f t="shared" si="1"/>
        <v>111.48</v>
      </c>
      <c r="L9" s="29">
        <f t="shared" si="1"/>
        <v>39.91</v>
      </c>
      <c r="M9" s="31">
        <f t="shared" si="2"/>
        <v>3.5800143523501973</v>
      </c>
      <c r="P9" s="122"/>
      <c r="Q9" s="122"/>
      <c r="R9" s="124"/>
      <c r="S9" s="124"/>
      <c r="T9" s="122"/>
      <c r="U9" s="122"/>
    </row>
    <row r="10" spans="1:21" ht="12.75">
      <c r="A10" s="111" t="s">
        <v>85</v>
      </c>
      <c r="B10" s="81"/>
      <c r="C10" s="81"/>
      <c r="D10" s="30"/>
      <c r="E10" s="83">
        <v>1.88</v>
      </c>
      <c r="F10" s="83">
        <v>5.004</v>
      </c>
      <c r="G10" s="30">
        <f t="shared" si="0"/>
        <v>26.617021276595743</v>
      </c>
      <c r="H10" s="81"/>
      <c r="I10" s="81"/>
      <c r="J10" s="30"/>
      <c r="K10" s="29">
        <f t="shared" si="1"/>
        <v>1.88</v>
      </c>
      <c r="L10" s="29">
        <f t="shared" si="1"/>
        <v>5.004</v>
      </c>
      <c r="M10" s="31">
        <f t="shared" si="2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111" t="s">
        <v>14</v>
      </c>
      <c r="B11" s="81">
        <v>90.59</v>
      </c>
      <c r="C11" s="81">
        <v>16.46</v>
      </c>
      <c r="D11" s="30">
        <f aca="true" t="shared" si="3" ref="D11:D16">C11/B11*10</f>
        <v>1.8169775913456232</v>
      </c>
      <c r="E11" s="81">
        <v>25432.38</v>
      </c>
      <c r="F11" s="81">
        <v>3447.749</v>
      </c>
      <c r="G11" s="30">
        <f t="shared" si="0"/>
        <v>1.3556533049600548</v>
      </c>
      <c r="H11" s="81">
        <v>57885.1</v>
      </c>
      <c r="I11" s="81">
        <v>2763.137</v>
      </c>
      <c r="J11" s="30">
        <f>I11/H11*10</f>
        <v>0.47734857502189687</v>
      </c>
      <c r="K11" s="29">
        <f t="shared" si="1"/>
        <v>83408.07</v>
      </c>
      <c r="L11" s="29">
        <f t="shared" si="1"/>
        <v>6227.346</v>
      </c>
      <c r="M11" s="31">
        <f t="shared" si="2"/>
        <v>0.746611928557992</v>
      </c>
      <c r="P11" s="122"/>
      <c r="Q11" s="122"/>
      <c r="R11" s="122"/>
      <c r="S11" s="122"/>
      <c r="T11" s="122"/>
      <c r="U11" s="122"/>
    </row>
    <row r="12" spans="1:21" ht="12.75">
      <c r="A12" s="111" t="s">
        <v>16</v>
      </c>
      <c r="B12" s="81">
        <v>33.51</v>
      </c>
      <c r="C12" s="83">
        <v>5.75</v>
      </c>
      <c r="D12" s="30">
        <f t="shared" si="3"/>
        <v>1.7159056997911073</v>
      </c>
      <c r="E12" s="81">
        <v>35.2</v>
      </c>
      <c r="F12" s="81">
        <v>21.505</v>
      </c>
      <c r="G12" s="30">
        <f t="shared" si="0"/>
        <v>6.109374999999999</v>
      </c>
      <c r="H12" s="81">
        <v>467.52</v>
      </c>
      <c r="I12" s="81">
        <v>32.656</v>
      </c>
      <c r="J12" s="30">
        <f>I12/H12*10</f>
        <v>0.6984941820670774</v>
      </c>
      <c r="K12" s="29">
        <f t="shared" si="1"/>
        <v>536.23</v>
      </c>
      <c r="L12" s="29">
        <f t="shared" si="1"/>
        <v>59.911</v>
      </c>
      <c r="M12" s="31">
        <f t="shared" si="2"/>
        <v>1.1172631147082408</v>
      </c>
      <c r="P12" s="122"/>
      <c r="Q12" s="124"/>
      <c r="R12" s="124"/>
      <c r="S12" s="122"/>
      <c r="T12" s="122"/>
      <c r="U12" s="122"/>
    </row>
    <row r="13" spans="1:21" ht="12.75">
      <c r="A13" s="111" t="s">
        <v>18</v>
      </c>
      <c r="B13" s="81">
        <v>7876.93</v>
      </c>
      <c r="C13" s="81">
        <v>1225.56</v>
      </c>
      <c r="D13" s="30">
        <f t="shared" si="3"/>
        <v>1.5558853512726403</v>
      </c>
      <c r="E13" s="81">
        <v>671.36</v>
      </c>
      <c r="F13" s="81">
        <v>133.928</v>
      </c>
      <c r="G13" s="30">
        <f t="shared" si="0"/>
        <v>1.9948760724499524</v>
      </c>
      <c r="H13" s="81"/>
      <c r="I13" s="81"/>
      <c r="J13" s="30"/>
      <c r="K13" s="29">
        <f t="shared" si="1"/>
        <v>8548.29</v>
      </c>
      <c r="L13" s="29">
        <f t="shared" si="1"/>
        <v>1359.4879999999998</v>
      </c>
      <c r="M13" s="31">
        <f t="shared" si="2"/>
        <v>1.5903625169478337</v>
      </c>
      <c r="P13" s="122"/>
      <c r="Q13" s="122"/>
      <c r="R13" s="122"/>
      <c r="S13" s="122"/>
      <c r="T13" s="122"/>
      <c r="U13" s="122"/>
    </row>
    <row r="14" spans="1:21" ht="12.75">
      <c r="A14" s="111" t="s">
        <v>20</v>
      </c>
      <c r="B14" s="81">
        <v>1345.28</v>
      </c>
      <c r="C14" s="81">
        <v>290.22</v>
      </c>
      <c r="D14" s="30">
        <f t="shared" si="3"/>
        <v>2.1573204091341585</v>
      </c>
      <c r="E14" s="81">
        <v>766.68</v>
      </c>
      <c r="F14" s="81">
        <v>159.307</v>
      </c>
      <c r="G14" s="30">
        <f t="shared" si="0"/>
        <v>2.077881254239057</v>
      </c>
      <c r="H14" s="81">
        <v>8188.56</v>
      </c>
      <c r="I14" s="81">
        <v>497.362</v>
      </c>
      <c r="J14" s="30">
        <f>I14/H14*10</f>
        <v>0.6073864024932345</v>
      </c>
      <c r="K14" s="29">
        <f t="shared" si="1"/>
        <v>10300.52</v>
      </c>
      <c r="L14" s="29">
        <f t="shared" si="1"/>
        <v>946.8890000000001</v>
      </c>
      <c r="M14" s="31">
        <f t="shared" si="2"/>
        <v>0.9192632993285776</v>
      </c>
      <c r="P14" s="122"/>
      <c r="Q14" s="122"/>
      <c r="R14" s="122"/>
      <c r="S14" s="122"/>
      <c r="T14" s="122"/>
      <c r="U14" s="122"/>
    </row>
    <row r="15" spans="1:21" ht="12.75">
      <c r="A15" s="111" t="s">
        <v>21</v>
      </c>
      <c r="B15" s="81">
        <v>171.7</v>
      </c>
      <c r="C15" s="81">
        <v>42.18</v>
      </c>
      <c r="D15" s="30">
        <f t="shared" si="3"/>
        <v>2.456610366919045</v>
      </c>
      <c r="E15" s="81">
        <v>1574.65</v>
      </c>
      <c r="F15" s="81">
        <v>1008.983</v>
      </c>
      <c r="G15" s="30">
        <f t="shared" si="0"/>
        <v>6.407665195440257</v>
      </c>
      <c r="H15" s="81"/>
      <c r="I15" s="81"/>
      <c r="J15" s="30"/>
      <c r="K15" s="29">
        <f t="shared" si="1"/>
        <v>1746.3500000000001</v>
      </c>
      <c r="L15" s="29">
        <f t="shared" si="1"/>
        <v>1051.163</v>
      </c>
      <c r="M15" s="31">
        <f t="shared" si="2"/>
        <v>6.019200045809832</v>
      </c>
      <c r="P15" s="122"/>
      <c r="Q15" s="122"/>
      <c r="R15" s="122"/>
      <c r="S15" s="122"/>
      <c r="T15" s="122"/>
      <c r="U15" s="122"/>
    </row>
    <row r="16" spans="1:21" ht="12.75">
      <c r="A16" s="111" t="s">
        <v>40</v>
      </c>
      <c r="B16" s="81">
        <v>65.85</v>
      </c>
      <c r="C16" s="81">
        <v>25.16</v>
      </c>
      <c r="D16" s="30">
        <f t="shared" si="3"/>
        <v>3.8208048595292334</v>
      </c>
      <c r="E16" s="81">
        <v>113.35</v>
      </c>
      <c r="F16" s="81">
        <v>41.005</v>
      </c>
      <c r="G16" s="30">
        <f t="shared" si="0"/>
        <v>3.617556241729158</v>
      </c>
      <c r="H16" s="81"/>
      <c r="I16" s="81"/>
      <c r="J16" s="30"/>
      <c r="K16" s="29">
        <f t="shared" si="1"/>
        <v>179.2</v>
      </c>
      <c r="L16" s="29">
        <f t="shared" si="1"/>
        <v>66.165</v>
      </c>
      <c r="M16" s="31">
        <f t="shared" si="2"/>
        <v>3.6922433035714293</v>
      </c>
      <c r="P16" s="122"/>
      <c r="Q16" s="124"/>
      <c r="R16" s="122"/>
      <c r="S16" s="122"/>
      <c r="T16" s="122"/>
      <c r="U16" s="122"/>
    </row>
    <row r="17" spans="1:21" ht="12.75">
      <c r="A17" s="111" t="s">
        <v>26</v>
      </c>
      <c r="B17" s="81"/>
      <c r="C17" s="81"/>
      <c r="D17" s="30"/>
      <c r="E17" s="81">
        <v>1195.49</v>
      </c>
      <c r="F17" s="81">
        <v>180.673</v>
      </c>
      <c r="G17" s="30">
        <f t="shared" si="0"/>
        <v>1.5112882583710445</v>
      </c>
      <c r="H17" s="81"/>
      <c r="I17" s="81"/>
      <c r="J17" s="30"/>
      <c r="K17" s="29">
        <f t="shared" si="1"/>
        <v>1195.49</v>
      </c>
      <c r="L17" s="29">
        <f t="shared" si="1"/>
        <v>180.673</v>
      </c>
      <c r="M17" s="31">
        <f t="shared" si="2"/>
        <v>1.5112882583710445</v>
      </c>
      <c r="P17" s="122"/>
      <c r="Q17" s="124"/>
      <c r="R17" s="122"/>
      <c r="S17" s="122"/>
      <c r="T17" s="122"/>
      <c r="U17" s="122"/>
    </row>
    <row r="18" spans="1:21" ht="12.75">
      <c r="A18" s="111" t="s">
        <v>44</v>
      </c>
      <c r="B18" s="81">
        <v>145.84</v>
      </c>
      <c r="C18" s="81">
        <v>21.24</v>
      </c>
      <c r="D18" s="30">
        <f>C18/B18*10</f>
        <v>1.4563905650027427</v>
      </c>
      <c r="E18" s="81">
        <v>14198.83</v>
      </c>
      <c r="F18" s="81">
        <v>2128.553</v>
      </c>
      <c r="G18" s="30">
        <f t="shared" si="0"/>
        <v>1.499104503680937</v>
      </c>
      <c r="H18" s="81">
        <v>3504.92</v>
      </c>
      <c r="I18" s="81">
        <v>217.052</v>
      </c>
      <c r="J18" s="30">
        <f>I18/H18*10</f>
        <v>0.6192780434360841</v>
      </c>
      <c r="K18" s="29">
        <f t="shared" si="1"/>
        <v>17849.59</v>
      </c>
      <c r="L18" s="29">
        <f t="shared" si="1"/>
        <v>2366.845</v>
      </c>
      <c r="M18" s="31">
        <f t="shared" si="2"/>
        <v>1.3259940424401904</v>
      </c>
      <c r="P18" s="122"/>
      <c r="Q18" s="122"/>
      <c r="R18" s="122"/>
      <c r="S18" s="122"/>
      <c r="T18" s="122"/>
      <c r="U18" s="122"/>
    </row>
    <row r="19" spans="1:21" ht="12.75">
      <c r="A19" s="111" t="s">
        <v>33</v>
      </c>
      <c r="B19" s="81">
        <v>1054.2</v>
      </c>
      <c r="C19" s="81">
        <v>176.55</v>
      </c>
      <c r="D19" s="30">
        <f>C19/B19*10</f>
        <v>1.6747296528173021</v>
      </c>
      <c r="E19" s="81">
        <v>688.35</v>
      </c>
      <c r="F19" s="81">
        <v>97.335</v>
      </c>
      <c r="G19" s="30">
        <f t="shared" si="0"/>
        <v>1.414033558509479</v>
      </c>
      <c r="H19" s="81"/>
      <c r="I19" s="81"/>
      <c r="J19" s="30"/>
      <c r="K19" s="29">
        <f t="shared" si="1"/>
        <v>1742.5500000000002</v>
      </c>
      <c r="L19" s="29">
        <f t="shared" si="1"/>
        <v>273.885</v>
      </c>
      <c r="M19" s="31">
        <f t="shared" si="2"/>
        <v>1.571748299905311</v>
      </c>
      <c r="P19" s="122"/>
      <c r="Q19" s="122"/>
      <c r="R19" s="122"/>
      <c r="S19" s="124"/>
      <c r="T19" s="122"/>
      <c r="U19" s="122"/>
    </row>
    <row r="20" spans="1:21" ht="12.75">
      <c r="A20" s="111" t="s">
        <v>32</v>
      </c>
      <c r="B20" s="81">
        <v>150.76</v>
      </c>
      <c r="C20" s="81">
        <v>23.83</v>
      </c>
      <c r="D20" s="30">
        <f>C20/B20*10</f>
        <v>1.5806579994693553</v>
      </c>
      <c r="E20" s="81">
        <v>617.64</v>
      </c>
      <c r="F20" s="81">
        <v>103.712</v>
      </c>
      <c r="G20" s="30">
        <f t="shared" si="0"/>
        <v>1.6791658571336054</v>
      </c>
      <c r="H20" s="81">
        <v>8512.81</v>
      </c>
      <c r="I20" s="81">
        <v>361.334</v>
      </c>
      <c r="J20" s="30">
        <f>I20/H20*10</f>
        <v>0.42445913863929774</v>
      </c>
      <c r="K20" s="29">
        <f t="shared" si="1"/>
        <v>9281.21</v>
      </c>
      <c r="L20" s="29">
        <f t="shared" si="1"/>
        <v>488.876</v>
      </c>
      <c r="M20" s="31">
        <f t="shared" si="2"/>
        <v>0.5267373542889343</v>
      </c>
      <c r="P20" s="122"/>
      <c r="Q20" s="122"/>
      <c r="R20" s="122"/>
      <c r="S20" s="122"/>
      <c r="T20" s="122"/>
      <c r="U20" s="122"/>
    </row>
    <row r="21" spans="1:21" ht="12.75">
      <c r="A21" s="111" t="s">
        <v>99</v>
      </c>
      <c r="B21" s="81"/>
      <c r="C21" s="81"/>
      <c r="D21" s="30"/>
      <c r="E21" s="83">
        <v>3.94</v>
      </c>
      <c r="F21" s="83">
        <v>2.862</v>
      </c>
      <c r="G21" s="30">
        <f t="shared" si="0"/>
        <v>7.263959390862944</v>
      </c>
      <c r="H21" s="81"/>
      <c r="I21" s="81"/>
      <c r="J21" s="30"/>
      <c r="K21" s="29">
        <f t="shared" si="1"/>
        <v>3.94</v>
      </c>
      <c r="L21" s="29">
        <f t="shared" si="1"/>
        <v>2.862</v>
      </c>
      <c r="M21" s="31">
        <f t="shared" si="2"/>
        <v>7.263959390862944</v>
      </c>
      <c r="P21" s="122"/>
      <c r="Q21" s="122"/>
      <c r="R21" s="122"/>
      <c r="S21" s="122"/>
      <c r="T21" s="122"/>
      <c r="U21" s="122"/>
    </row>
    <row r="22" spans="1:21" ht="12.75">
      <c r="A22" s="111" t="s">
        <v>109</v>
      </c>
      <c r="B22" s="81"/>
      <c r="C22" s="81"/>
      <c r="D22" s="30"/>
      <c r="E22" s="83">
        <v>1.95</v>
      </c>
      <c r="F22" s="83">
        <v>1.131</v>
      </c>
      <c r="G22" s="30">
        <f t="shared" si="0"/>
        <v>5.800000000000001</v>
      </c>
      <c r="H22" s="81"/>
      <c r="I22" s="81"/>
      <c r="J22" s="30"/>
      <c r="K22" s="29">
        <f t="shared" si="1"/>
        <v>1.95</v>
      </c>
      <c r="L22" s="29">
        <f t="shared" si="1"/>
        <v>1.131</v>
      </c>
      <c r="M22" s="31">
        <f t="shared" si="2"/>
        <v>5.800000000000001</v>
      </c>
      <c r="P22" s="122"/>
      <c r="Q22" s="122"/>
      <c r="R22" s="124"/>
      <c r="S22" s="124"/>
      <c r="T22" s="122"/>
      <c r="U22" s="122"/>
    </row>
    <row r="23" spans="1:21" ht="12.75">
      <c r="A23" s="111" t="s">
        <v>22</v>
      </c>
      <c r="B23" s="81">
        <v>744.5</v>
      </c>
      <c r="C23" s="81">
        <v>123.23</v>
      </c>
      <c r="D23" s="30">
        <f>C23/B23*10</f>
        <v>1.6552048354600404</v>
      </c>
      <c r="E23" s="81">
        <v>19117.16</v>
      </c>
      <c r="F23" s="81">
        <v>2769.63</v>
      </c>
      <c r="G23" s="30">
        <f t="shared" si="0"/>
        <v>1.448766448572905</v>
      </c>
      <c r="H23" s="81"/>
      <c r="I23" s="81"/>
      <c r="J23" s="30"/>
      <c r="K23" s="29">
        <f t="shared" si="1"/>
        <v>19861.66</v>
      </c>
      <c r="L23" s="29">
        <f t="shared" si="1"/>
        <v>2892.86</v>
      </c>
      <c r="M23" s="31">
        <f t="shared" si="2"/>
        <v>1.4565046426129538</v>
      </c>
      <c r="P23" s="122"/>
      <c r="Q23" s="122"/>
      <c r="R23" s="124"/>
      <c r="S23" s="124"/>
      <c r="T23" s="122"/>
      <c r="U23" s="122"/>
    </row>
    <row r="24" spans="1:21" ht="12.75">
      <c r="A24" s="111" t="s">
        <v>15</v>
      </c>
      <c r="B24" s="81">
        <v>340.14</v>
      </c>
      <c r="C24" s="81">
        <v>83.98</v>
      </c>
      <c r="D24" s="30">
        <f>C24/B24*10</f>
        <v>2.4689833597930266</v>
      </c>
      <c r="E24" s="81">
        <v>5507.91</v>
      </c>
      <c r="F24" s="81">
        <v>881.21</v>
      </c>
      <c r="G24" s="30">
        <f t="shared" si="0"/>
        <v>1.5998990542692237</v>
      </c>
      <c r="H24" s="81">
        <v>110990.8</v>
      </c>
      <c r="I24" s="81">
        <v>8761.196</v>
      </c>
      <c r="J24" s="30">
        <f>I24/H24*10</f>
        <v>0.7893623615651026</v>
      </c>
      <c r="K24" s="29">
        <f t="shared" si="1"/>
        <v>116838.85</v>
      </c>
      <c r="L24" s="29">
        <f t="shared" si="1"/>
        <v>9726.386</v>
      </c>
      <c r="M24" s="31">
        <f t="shared" si="2"/>
        <v>0.8324616341225543</v>
      </c>
      <c r="P24" s="122"/>
      <c r="Q24" s="124"/>
      <c r="R24" s="122"/>
      <c r="S24" s="122"/>
      <c r="T24" s="122"/>
      <c r="U24" s="122"/>
    </row>
    <row r="25" spans="1:21" ht="12.75">
      <c r="A25" s="111" t="s">
        <v>28</v>
      </c>
      <c r="B25" s="81">
        <v>37.08</v>
      </c>
      <c r="C25" s="81">
        <v>9.98</v>
      </c>
      <c r="D25" s="30">
        <f>C25/B25*10</f>
        <v>2.6914778856526436</v>
      </c>
      <c r="E25" s="81">
        <v>246.51</v>
      </c>
      <c r="F25" s="81">
        <v>38.525</v>
      </c>
      <c r="G25" s="30">
        <f t="shared" si="0"/>
        <v>1.5628169242627075</v>
      </c>
      <c r="H25" s="81">
        <v>8445.63</v>
      </c>
      <c r="I25" s="81">
        <v>393.544</v>
      </c>
      <c r="J25" s="30">
        <f>I25/H25*10</f>
        <v>0.46597352713770324</v>
      </c>
      <c r="K25" s="29">
        <f t="shared" si="1"/>
        <v>8729.22</v>
      </c>
      <c r="L25" s="29">
        <f t="shared" si="1"/>
        <v>442.049</v>
      </c>
      <c r="M25" s="31">
        <f t="shared" si="2"/>
        <v>0.506401488334582</v>
      </c>
      <c r="P25" s="122"/>
      <c r="Q25" s="122"/>
      <c r="R25" s="124"/>
      <c r="S25" s="124"/>
      <c r="T25" s="122"/>
      <c r="U25" s="122"/>
    </row>
    <row r="26" spans="1:21" ht="12.75">
      <c r="A26" s="111" t="s">
        <v>45</v>
      </c>
      <c r="B26" s="81">
        <v>168.36</v>
      </c>
      <c r="C26" s="81">
        <v>22.2</v>
      </c>
      <c r="D26" s="30">
        <f>C26/B26*10</f>
        <v>1.3186029935851744</v>
      </c>
      <c r="E26" s="81">
        <v>860.24</v>
      </c>
      <c r="F26" s="81">
        <v>150.352</v>
      </c>
      <c r="G26" s="30">
        <f t="shared" si="0"/>
        <v>1.7477913140518924</v>
      </c>
      <c r="H26" s="81"/>
      <c r="I26" s="81"/>
      <c r="J26" s="30"/>
      <c r="K26" s="29">
        <f t="shared" si="1"/>
        <v>1028.6</v>
      </c>
      <c r="L26" s="29">
        <f t="shared" si="1"/>
        <v>172.552</v>
      </c>
      <c r="M26" s="31">
        <f t="shared" si="2"/>
        <v>1.677542290491931</v>
      </c>
      <c r="P26" s="122"/>
      <c r="Q26" s="122"/>
      <c r="R26" s="124"/>
      <c r="S26" s="124"/>
      <c r="T26" s="122"/>
      <c r="U26" s="122"/>
    </row>
    <row r="27" spans="1:21" ht="12.75">
      <c r="A27" s="111" t="s">
        <v>19</v>
      </c>
      <c r="B27" s="81"/>
      <c r="C27" s="81"/>
      <c r="D27" s="30"/>
      <c r="E27" s="81">
        <v>188.24</v>
      </c>
      <c r="F27" s="81">
        <v>356.519</v>
      </c>
      <c r="G27" s="30">
        <f t="shared" si="0"/>
        <v>18.939598385040373</v>
      </c>
      <c r="H27" s="81"/>
      <c r="I27" s="81"/>
      <c r="J27" s="30"/>
      <c r="K27" s="29">
        <f t="shared" si="1"/>
        <v>188.24</v>
      </c>
      <c r="L27" s="29">
        <f t="shared" si="1"/>
        <v>356.519</v>
      </c>
      <c r="M27" s="31">
        <f t="shared" si="2"/>
        <v>18.939598385040373</v>
      </c>
      <c r="P27" s="122"/>
      <c r="Q27" s="124"/>
      <c r="R27" s="122"/>
      <c r="S27" s="122"/>
      <c r="T27" s="122"/>
      <c r="U27" s="122"/>
    </row>
    <row r="28" spans="1:21" s="21" customFormat="1" ht="12.75">
      <c r="A28" s="111" t="s">
        <v>47</v>
      </c>
      <c r="B28" s="81">
        <v>12371.25</v>
      </c>
      <c r="C28" s="81">
        <v>2693.2</v>
      </c>
      <c r="D28" s="30">
        <f>C28/B28*10</f>
        <v>2.1769829241184198</v>
      </c>
      <c r="E28" s="81">
        <v>1342.32</v>
      </c>
      <c r="F28" s="81">
        <v>352.143</v>
      </c>
      <c r="G28" s="30">
        <f t="shared" si="0"/>
        <v>2.623390845699982</v>
      </c>
      <c r="H28" s="81"/>
      <c r="I28" s="81"/>
      <c r="J28" s="30"/>
      <c r="K28" s="29">
        <f t="shared" si="1"/>
        <v>13713.57</v>
      </c>
      <c r="L28" s="29">
        <f t="shared" si="1"/>
        <v>3045.343</v>
      </c>
      <c r="M28" s="31">
        <f t="shared" si="2"/>
        <v>2.2206784958256676</v>
      </c>
      <c r="P28" s="123"/>
      <c r="Q28" s="123"/>
      <c r="R28" s="125"/>
      <c r="S28" s="125"/>
      <c r="T28" s="123"/>
      <c r="U28" s="123"/>
    </row>
    <row r="29" spans="1:21" s="21" customFormat="1" ht="12.75">
      <c r="A29" s="111" t="s">
        <v>50</v>
      </c>
      <c r="B29" s="81">
        <v>35.57</v>
      </c>
      <c r="C29" s="83">
        <v>6.51</v>
      </c>
      <c r="D29" s="30">
        <f>C29/B29*10</f>
        <v>1.8301939836941241</v>
      </c>
      <c r="E29" s="81">
        <v>41462.73</v>
      </c>
      <c r="F29" s="81">
        <v>3382.137</v>
      </c>
      <c r="G29" s="30">
        <f t="shared" si="0"/>
        <v>0.8157053334404174</v>
      </c>
      <c r="H29" s="81">
        <v>34662.73</v>
      </c>
      <c r="I29" s="81">
        <v>1478.534</v>
      </c>
      <c r="J29" s="30">
        <f>I29/H29*10</f>
        <v>0.4265486301857932</v>
      </c>
      <c r="K29" s="29">
        <f t="shared" si="1"/>
        <v>76161.03</v>
      </c>
      <c r="L29" s="29">
        <f t="shared" si="1"/>
        <v>4867.1810000000005</v>
      </c>
      <c r="M29" s="31">
        <f t="shared" si="2"/>
        <v>0.639064492693967</v>
      </c>
      <c r="O29"/>
      <c r="P29" s="122"/>
      <c r="Q29" s="124"/>
      <c r="R29" s="124"/>
      <c r="S29" s="124"/>
      <c r="T29" s="122"/>
      <c r="U29" s="122"/>
    </row>
    <row r="30" spans="1:21" s="21" customFormat="1" ht="13.5" thickBot="1">
      <c r="A30" s="109" t="s">
        <v>49</v>
      </c>
      <c r="B30" s="84"/>
      <c r="C30" s="84"/>
      <c r="D30" s="36"/>
      <c r="E30" s="84">
        <v>5023.23</v>
      </c>
      <c r="F30" s="84">
        <v>213.634</v>
      </c>
      <c r="G30" s="36">
        <f t="shared" si="0"/>
        <v>0.42529209293621834</v>
      </c>
      <c r="H30" s="84"/>
      <c r="I30" s="84"/>
      <c r="J30" s="36"/>
      <c r="K30" s="35">
        <f t="shared" si="1"/>
        <v>5023.23</v>
      </c>
      <c r="L30" s="35">
        <f t="shared" si="1"/>
        <v>213.634</v>
      </c>
      <c r="M30" s="37">
        <f t="shared" si="2"/>
        <v>0.42529209293621834</v>
      </c>
      <c r="P30" s="123"/>
      <c r="Q30" s="123"/>
      <c r="R30" s="125"/>
      <c r="S30" s="125"/>
      <c r="T30" s="123"/>
      <c r="U30" s="123"/>
    </row>
    <row r="31" spans="1:21" s="21" customFormat="1" ht="12.75">
      <c r="A31" s="14" t="s">
        <v>68</v>
      </c>
      <c r="B31" s="119">
        <v>1094.57</v>
      </c>
      <c r="C31" s="119">
        <v>131.76</v>
      </c>
      <c r="D31" s="26">
        <f>C31/B31*10</f>
        <v>1.2037603807888029</v>
      </c>
      <c r="E31" s="119">
        <v>13158.91</v>
      </c>
      <c r="F31" s="119">
        <v>1574.775</v>
      </c>
      <c r="G31" s="26">
        <f t="shared" si="0"/>
        <v>1.1967366597993299</v>
      </c>
      <c r="H31" s="119"/>
      <c r="I31" s="119"/>
      <c r="J31" s="26"/>
      <c r="K31" s="25">
        <f t="shared" si="1"/>
        <v>14253.48</v>
      </c>
      <c r="L31" s="25">
        <f t="shared" si="1"/>
        <v>1706.535</v>
      </c>
      <c r="M31" s="27">
        <f t="shared" si="2"/>
        <v>1.1972760336423107</v>
      </c>
      <c r="P31" s="123"/>
      <c r="Q31" s="125"/>
      <c r="R31" s="123"/>
      <c r="S31" s="123"/>
      <c r="T31" s="123"/>
      <c r="U31" s="123"/>
    </row>
    <row r="32" spans="1:21" s="21" customFormat="1" ht="12.75">
      <c r="A32" s="111" t="s">
        <v>110</v>
      </c>
      <c r="B32" s="86">
        <v>0.27</v>
      </c>
      <c r="C32" s="86">
        <v>0.1</v>
      </c>
      <c r="D32" s="30">
        <f>C32/B32*10</f>
        <v>3.7037037037037033</v>
      </c>
      <c r="E32" s="86">
        <v>0.54</v>
      </c>
      <c r="F32" s="86">
        <v>0.436</v>
      </c>
      <c r="G32" s="30">
        <f t="shared" si="0"/>
        <v>8.074074074074073</v>
      </c>
      <c r="H32" s="81"/>
      <c r="I32" s="81"/>
      <c r="J32" s="30"/>
      <c r="K32" s="29">
        <f t="shared" si="1"/>
        <v>0.81</v>
      </c>
      <c r="L32" s="29">
        <f t="shared" si="1"/>
        <v>0.536</v>
      </c>
      <c r="M32" s="31">
        <f t="shared" si="2"/>
        <v>6.617283950617284</v>
      </c>
      <c r="O32"/>
      <c r="P32" s="122"/>
      <c r="Q32" s="122"/>
      <c r="R32" s="124"/>
      <c r="S32" s="124"/>
      <c r="T32" s="122"/>
      <c r="U32" s="122"/>
    </row>
    <row r="33" spans="1:21" ht="12.75">
      <c r="A33" s="111" t="s">
        <v>100</v>
      </c>
      <c r="B33" s="81"/>
      <c r="C33" s="81"/>
      <c r="D33" s="30"/>
      <c r="E33" s="86">
        <v>0.17</v>
      </c>
      <c r="F33" s="86">
        <v>0.205</v>
      </c>
      <c r="G33" s="30">
        <f t="shared" si="0"/>
        <v>12.058823529411764</v>
      </c>
      <c r="H33" s="81"/>
      <c r="I33" s="81"/>
      <c r="J33" s="30"/>
      <c r="K33" s="29">
        <f t="shared" si="1"/>
        <v>0.17</v>
      </c>
      <c r="L33" s="29">
        <f t="shared" si="1"/>
        <v>0.205</v>
      </c>
      <c r="M33" s="31">
        <f t="shared" si="2"/>
        <v>12.058823529411764</v>
      </c>
      <c r="P33" s="122"/>
      <c r="Q33" s="122"/>
      <c r="R33" s="122"/>
      <c r="S33" s="122"/>
      <c r="T33" s="122"/>
      <c r="U33" s="122"/>
    </row>
    <row r="34" spans="1:21" ht="12.75">
      <c r="A34" s="111" t="s">
        <v>8</v>
      </c>
      <c r="B34" s="81"/>
      <c r="C34" s="81"/>
      <c r="D34" s="30"/>
      <c r="E34" s="81">
        <v>116.17</v>
      </c>
      <c r="F34" s="81">
        <v>17.618</v>
      </c>
      <c r="G34" s="30">
        <f t="shared" si="0"/>
        <v>1.516570543169493</v>
      </c>
      <c r="H34" s="81"/>
      <c r="I34" s="81"/>
      <c r="J34" s="30"/>
      <c r="K34" s="29">
        <f t="shared" si="1"/>
        <v>116.17</v>
      </c>
      <c r="L34" s="29">
        <f t="shared" si="1"/>
        <v>17.618</v>
      </c>
      <c r="M34" s="31">
        <f t="shared" si="2"/>
        <v>1.516570543169493</v>
      </c>
      <c r="P34" s="122"/>
      <c r="Q34" s="124"/>
      <c r="R34" s="122"/>
      <c r="S34" s="122"/>
      <c r="T34" s="122"/>
      <c r="U34" s="122"/>
    </row>
    <row r="35" spans="1:21" s="21" customFormat="1" ht="12.75">
      <c r="A35" s="111" t="s">
        <v>101</v>
      </c>
      <c r="B35" s="81"/>
      <c r="C35" s="81"/>
      <c r="D35" s="30"/>
      <c r="E35" s="83">
        <v>3.8</v>
      </c>
      <c r="F35" s="83">
        <v>3.286</v>
      </c>
      <c r="G35" s="30">
        <f t="shared" si="0"/>
        <v>8.647368421052633</v>
      </c>
      <c r="H35" s="81"/>
      <c r="I35" s="81"/>
      <c r="J35" s="30"/>
      <c r="K35" s="29">
        <f t="shared" si="1"/>
        <v>3.8</v>
      </c>
      <c r="L35" s="29">
        <f t="shared" si="1"/>
        <v>3.286</v>
      </c>
      <c r="M35" s="31">
        <f t="shared" si="2"/>
        <v>8.647368421052633</v>
      </c>
      <c r="P35" s="123"/>
      <c r="Q35" s="123"/>
      <c r="R35" s="125"/>
      <c r="S35" s="125"/>
      <c r="T35" s="123"/>
      <c r="U35" s="123"/>
    </row>
    <row r="36" spans="1:21" ht="12.75">
      <c r="A36" s="111" t="s">
        <v>31</v>
      </c>
      <c r="B36" s="81"/>
      <c r="C36" s="81"/>
      <c r="D36" s="30"/>
      <c r="E36" s="83">
        <v>1.39</v>
      </c>
      <c r="F36" s="83">
        <v>1.382</v>
      </c>
      <c r="G36" s="30">
        <f t="shared" si="0"/>
        <v>9.942446043165468</v>
      </c>
      <c r="H36" s="81"/>
      <c r="I36" s="81"/>
      <c r="J36" s="30"/>
      <c r="K36" s="29">
        <f t="shared" si="1"/>
        <v>1.39</v>
      </c>
      <c r="L36" s="29">
        <f t="shared" si="1"/>
        <v>1.382</v>
      </c>
      <c r="M36" s="31">
        <f t="shared" si="2"/>
        <v>9.942446043165468</v>
      </c>
      <c r="P36" s="122"/>
      <c r="Q36" s="122"/>
      <c r="R36" s="122"/>
      <c r="S36" s="122"/>
      <c r="T36" s="122"/>
      <c r="U36" s="122"/>
    </row>
    <row r="37" spans="1:21" ht="12.75">
      <c r="A37" s="111" t="s">
        <v>34</v>
      </c>
      <c r="B37" s="81"/>
      <c r="C37" s="81"/>
      <c r="D37" s="30"/>
      <c r="E37" s="83">
        <v>1.6</v>
      </c>
      <c r="F37" s="83">
        <v>1.571</v>
      </c>
      <c r="G37" s="30">
        <f t="shared" si="0"/>
        <v>9.81875</v>
      </c>
      <c r="H37" s="81"/>
      <c r="I37" s="81"/>
      <c r="J37" s="30"/>
      <c r="K37" s="29">
        <f aca="true" t="shared" si="4" ref="K37:L68">B37+E37+H37</f>
        <v>1.6</v>
      </c>
      <c r="L37" s="29">
        <f t="shared" si="4"/>
        <v>1.571</v>
      </c>
      <c r="M37" s="31">
        <f t="shared" si="2"/>
        <v>9.81875</v>
      </c>
      <c r="R37" s="126"/>
      <c r="S37" s="126"/>
      <c r="T37" s="126"/>
      <c r="U37" s="126"/>
    </row>
    <row r="38" spans="1:19" s="21" customFormat="1" ht="12.75">
      <c r="A38" s="111" t="s">
        <v>46</v>
      </c>
      <c r="B38" s="81">
        <v>1094.3</v>
      </c>
      <c r="C38" s="81">
        <v>131.66</v>
      </c>
      <c r="D38" s="30">
        <f>C38/B38*10</f>
        <v>1.2031435620944897</v>
      </c>
      <c r="E38" s="81">
        <v>12695.15</v>
      </c>
      <c r="F38" s="81">
        <v>1470.418</v>
      </c>
      <c r="G38" s="30">
        <f t="shared" si="0"/>
        <v>1.1582517733150062</v>
      </c>
      <c r="H38" s="81"/>
      <c r="I38" s="81"/>
      <c r="J38" s="30"/>
      <c r="K38" s="29">
        <f t="shared" si="4"/>
        <v>13789.449999999999</v>
      </c>
      <c r="L38" s="29">
        <f t="shared" si="4"/>
        <v>1602.078</v>
      </c>
      <c r="M38" s="31">
        <f t="shared" si="2"/>
        <v>1.1618142855588875</v>
      </c>
      <c r="R38" s="127"/>
      <c r="S38" s="127"/>
    </row>
    <row r="39" spans="1:21" ht="13.5" thickBot="1">
      <c r="A39" s="109" t="s">
        <v>56</v>
      </c>
      <c r="B39" s="84"/>
      <c r="C39" s="84"/>
      <c r="D39" s="36"/>
      <c r="E39" s="84">
        <v>340.09</v>
      </c>
      <c r="F39" s="84">
        <v>79.859</v>
      </c>
      <c r="G39" s="36">
        <f t="shared" si="0"/>
        <v>2.348172542562263</v>
      </c>
      <c r="H39" s="84"/>
      <c r="I39" s="84"/>
      <c r="J39" s="36"/>
      <c r="K39" s="35">
        <f t="shared" si="4"/>
        <v>340.09</v>
      </c>
      <c r="L39" s="35">
        <f t="shared" si="4"/>
        <v>79.859</v>
      </c>
      <c r="M39" s="37">
        <f t="shared" si="2"/>
        <v>2.348172542562263</v>
      </c>
      <c r="P39" s="128"/>
      <c r="Q39" s="128"/>
      <c r="R39" s="128"/>
      <c r="S39" s="128"/>
      <c r="T39" s="126"/>
      <c r="U39" s="126"/>
    </row>
    <row r="40" spans="1:19" s="21" customFormat="1" ht="12.75">
      <c r="A40" s="14" t="s">
        <v>122</v>
      </c>
      <c r="B40" s="119">
        <v>416.31</v>
      </c>
      <c r="C40" s="119">
        <v>83.43</v>
      </c>
      <c r="D40" s="26">
        <f>C40/B40*10</f>
        <v>2.004035454348923</v>
      </c>
      <c r="E40" s="119">
        <v>1872.8</v>
      </c>
      <c r="F40" s="119">
        <v>691.643</v>
      </c>
      <c r="G40" s="26">
        <f t="shared" si="0"/>
        <v>3.693095899188381</v>
      </c>
      <c r="H40" s="119">
        <v>6243.36</v>
      </c>
      <c r="I40" s="119">
        <v>520.732</v>
      </c>
      <c r="J40" s="26">
        <f>I40/H40*10</f>
        <v>0.8340573024781528</v>
      </c>
      <c r="K40" s="25">
        <f t="shared" si="4"/>
        <v>8532.47</v>
      </c>
      <c r="L40" s="25">
        <f t="shared" si="4"/>
        <v>1295.805</v>
      </c>
      <c r="M40" s="27">
        <f t="shared" si="2"/>
        <v>1.5186751315855787</v>
      </c>
      <c r="R40" s="127"/>
      <c r="S40" s="127"/>
    </row>
    <row r="41" spans="1:19" ht="12.75">
      <c r="A41" s="111" t="s">
        <v>0</v>
      </c>
      <c r="B41" s="83">
        <v>6.95</v>
      </c>
      <c r="C41" s="83">
        <v>3.13</v>
      </c>
      <c r="D41" s="30">
        <f>C41/B41*10</f>
        <v>4.503597122302158</v>
      </c>
      <c r="E41" s="81">
        <v>112.63</v>
      </c>
      <c r="F41" s="81">
        <v>19.745</v>
      </c>
      <c r="G41" s="30">
        <f t="shared" si="0"/>
        <v>1.7530853236260324</v>
      </c>
      <c r="H41" s="81"/>
      <c r="I41" s="81"/>
      <c r="J41" s="30"/>
      <c r="K41" s="29">
        <f t="shared" si="4"/>
        <v>119.58</v>
      </c>
      <c r="L41" s="29">
        <f t="shared" si="4"/>
        <v>22.875</v>
      </c>
      <c r="M41" s="31">
        <f t="shared" si="2"/>
        <v>1.91294530858003</v>
      </c>
      <c r="R41" s="128"/>
      <c r="S41" s="128"/>
    </row>
    <row r="42" spans="1:19" ht="12.75">
      <c r="A42" s="111" t="s">
        <v>4</v>
      </c>
      <c r="B42" s="81"/>
      <c r="C42" s="81"/>
      <c r="D42" s="30"/>
      <c r="E42" s="86">
        <v>0.46</v>
      </c>
      <c r="F42" s="86">
        <v>0.56</v>
      </c>
      <c r="G42" s="30">
        <f t="shared" si="0"/>
        <v>12.173913043478262</v>
      </c>
      <c r="H42" s="81"/>
      <c r="I42" s="81"/>
      <c r="J42" s="30"/>
      <c r="K42" s="29">
        <f t="shared" si="4"/>
        <v>0.46</v>
      </c>
      <c r="L42" s="29">
        <f t="shared" si="4"/>
        <v>0.56</v>
      </c>
      <c r="M42" s="31">
        <f t="shared" si="2"/>
        <v>12.173913043478262</v>
      </c>
      <c r="R42" s="126"/>
      <c r="S42" s="126"/>
    </row>
    <row r="43" spans="1:21" ht="12.75">
      <c r="A43" s="111" t="s">
        <v>25</v>
      </c>
      <c r="B43" s="86">
        <v>0.9</v>
      </c>
      <c r="C43" s="86">
        <v>0.2</v>
      </c>
      <c r="D43" s="30">
        <f>C43/B43*10</f>
        <v>2.2222222222222223</v>
      </c>
      <c r="E43" s="81">
        <v>163.92</v>
      </c>
      <c r="F43" s="81">
        <v>29.264</v>
      </c>
      <c r="G43" s="30">
        <f t="shared" si="0"/>
        <v>1.7852611029770622</v>
      </c>
      <c r="H43" s="81"/>
      <c r="I43" s="81"/>
      <c r="J43" s="30"/>
      <c r="K43" s="29">
        <f t="shared" si="4"/>
        <v>164.82</v>
      </c>
      <c r="L43" s="29">
        <f t="shared" si="4"/>
        <v>29.464</v>
      </c>
      <c r="M43" s="31">
        <f t="shared" si="2"/>
        <v>1.7876471302026453</v>
      </c>
      <c r="P43" s="126"/>
      <c r="Q43" s="126"/>
      <c r="R43" s="126"/>
      <c r="S43" s="126"/>
      <c r="T43" s="126"/>
      <c r="U43" s="128"/>
    </row>
    <row r="44" spans="1:19" ht="12.75">
      <c r="A44" s="111" t="s">
        <v>103</v>
      </c>
      <c r="B44" s="81">
        <v>46.8</v>
      </c>
      <c r="C44" s="83">
        <v>8.83</v>
      </c>
      <c r="D44" s="30">
        <f>C44/B44*10</f>
        <v>1.886752136752137</v>
      </c>
      <c r="E44" s="81"/>
      <c r="F44" s="81"/>
      <c r="G44" s="30"/>
      <c r="H44" s="81"/>
      <c r="I44" s="81"/>
      <c r="J44" s="30"/>
      <c r="K44" s="29">
        <f t="shared" si="4"/>
        <v>46.8</v>
      </c>
      <c r="L44" s="29">
        <f t="shared" si="4"/>
        <v>8.83</v>
      </c>
      <c r="M44" s="31">
        <f t="shared" si="2"/>
        <v>1.886752136752137</v>
      </c>
      <c r="P44" s="126"/>
      <c r="Q44" s="126"/>
      <c r="R44" s="126"/>
      <c r="S44" s="126"/>
    </row>
    <row r="45" spans="1:19" ht="12.75">
      <c r="A45" s="111" t="s">
        <v>87</v>
      </c>
      <c r="B45" s="81"/>
      <c r="C45" s="81"/>
      <c r="D45" s="30"/>
      <c r="E45" s="83">
        <v>1.8</v>
      </c>
      <c r="F45" s="83">
        <v>1.665</v>
      </c>
      <c r="G45" s="30">
        <f aca="true" t="shared" si="5" ref="G45:G94">F45/E45*10</f>
        <v>9.25</v>
      </c>
      <c r="H45" s="81"/>
      <c r="I45" s="81"/>
      <c r="J45" s="30"/>
      <c r="K45" s="29">
        <f t="shared" si="4"/>
        <v>1.8</v>
      </c>
      <c r="L45" s="29">
        <f t="shared" si="4"/>
        <v>1.665</v>
      </c>
      <c r="M45" s="31">
        <f t="shared" si="2"/>
        <v>9.25</v>
      </c>
      <c r="R45" s="128"/>
      <c r="S45" s="128"/>
    </row>
    <row r="46" spans="1:19" ht="12.75">
      <c r="A46" s="111" t="s">
        <v>36</v>
      </c>
      <c r="B46" s="81"/>
      <c r="C46" s="81"/>
      <c r="D46" s="30"/>
      <c r="E46" s="83">
        <v>1.94</v>
      </c>
      <c r="F46" s="83">
        <v>1.061</v>
      </c>
      <c r="G46" s="30">
        <f t="shared" si="5"/>
        <v>5.469072164948453</v>
      </c>
      <c r="H46" s="81">
        <v>190.66</v>
      </c>
      <c r="I46" s="135">
        <v>5.72</v>
      </c>
      <c r="J46" s="30">
        <f>I46/H46*10</f>
        <v>0.3000104898772684</v>
      </c>
      <c r="K46" s="29">
        <f t="shared" si="4"/>
        <v>192.6</v>
      </c>
      <c r="L46" s="29">
        <f t="shared" si="4"/>
        <v>6.781</v>
      </c>
      <c r="M46" s="31">
        <f t="shared" si="2"/>
        <v>0.3520768431983385</v>
      </c>
      <c r="P46" s="126"/>
      <c r="Q46" s="128"/>
      <c r="R46" s="126"/>
      <c r="S46" s="128"/>
    </row>
    <row r="47" spans="1:19" s="21" customFormat="1" ht="12.75">
      <c r="A47" s="111" t="s">
        <v>35</v>
      </c>
      <c r="B47" s="86">
        <v>0.36</v>
      </c>
      <c r="C47" s="86">
        <v>0.1</v>
      </c>
      <c r="D47" s="30">
        <f aca="true" t="shared" si="6" ref="D47:D52">C47/B47*10</f>
        <v>2.7777777777777777</v>
      </c>
      <c r="E47" s="83">
        <v>2.53</v>
      </c>
      <c r="F47" s="83">
        <v>2.517</v>
      </c>
      <c r="G47" s="30">
        <f t="shared" si="5"/>
        <v>9.948616600790514</v>
      </c>
      <c r="H47" s="81"/>
      <c r="I47" s="81"/>
      <c r="J47" s="30"/>
      <c r="K47" s="29">
        <f t="shared" si="4"/>
        <v>2.8899999999999997</v>
      </c>
      <c r="L47" s="29">
        <f t="shared" si="4"/>
        <v>2.617</v>
      </c>
      <c r="M47" s="31">
        <f t="shared" si="2"/>
        <v>9.055363321799309</v>
      </c>
      <c r="R47" s="127"/>
      <c r="S47" s="127"/>
    </row>
    <row r="48" spans="1:19" ht="12.75">
      <c r="A48" s="111" t="s">
        <v>41</v>
      </c>
      <c r="B48" s="81">
        <v>218.7</v>
      </c>
      <c r="C48" s="81">
        <v>38.95</v>
      </c>
      <c r="D48" s="30">
        <f t="shared" si="6"/>
        <v>1.7809785093735715</v>
      </c>
      <c r="E48" s="81">
        <v>865.25</v>
      </c>
      <c r="F48" s="81">
        <v>243.112</v>
      </c>
      <c r="G48" s="30">
        <f t="shared" si="5"/>
        <v>2.8097312915342387</v>
      </c>
      <c r="H48" s="86">
        <v>0.25</v>
      </c>
      <c r="I48" s="86">
        <v>0.032</v>
      </c>
      <c r="J48" s="30">
        <f>I48/H48*10</f>
        <v>1.28</v>
      </c>
      <c r="K48" s="29">
        <f t="shared" si="4"/>
        <v>1084.2</v>
      </c>
      <c r="L48" s="29">
        <f t="shared" si="4"/>
        <v>282.094</v>
      </c>
      <c r="M48" s="31">
        <f t="shared" si="2"/>
        <v>2.6018631248847073</v>
      </c>
      <c r="R48" s="128"/>
      <c r="S48" s="126"/>
    </row>
    <row r="49" spans="1:18" s="21" customFormat="1" ht="12.75">
      <c r="A49" s="111" t="s">
        <v>11</v>
      </c>
      <c r="B49" s="81">
        <v>41.13</v>
      </c>
      <c r="C49" s="81">
        <v>12.37</v>
      </c>
      <c r="D49" s="30">
        <f t="shared" si="6"/>
        <v>3.007537077558959</v>
      </c>
      <c r="E49" s="81">
        <v>485.08</v>
      </c>
      <c r="F49" s="81">
        <v>346.608</v>
      </c>
      <c r="G49" s="30">
        <f t="shared" si="5"/>
        <v>7.145378081965862</v>
      </c>
      <c r="H49" s="81">
        <v>6052.45</v>
      </c>
      <c r="I49" s="81">
        <v>514.98</v>
      </c>
      <c r="J49" s="30">
        <f>I49/H49*10</f>
        <v>0.8508620476005585</v>
      </c>
      <c r="K49" s="29">
        <f t="shared" si="4"/>
        <v>6578.66</v>
      </c>
      <c r="L49" s="29">
        <f t="shared" si="4"/>
        <v>873.9580000000001</v>
      </c>
      <c r="M49" s="31">
        <f t="shared" si="2"/>
        <v>1.328474187752521</v>
      </c>
      <c r="R49" s="127"/>
    </row>
    <row r="50" spans="1:19" ht="12.75">
      <c r="A50" s="111" t="s">
        <v>59</v>
      </c>
      <c r="B50" s="81">
        <v>101.33</v>
      </c>
      <c r="C50" s="81">
        <v>19.74</v>
      </c>
      <c r="D50" s="30">
        <f t="shared" si="6"/>
        <v>1.948090397710451</v>
      </c>
      <c r="E50" s="81">
        <v>237.9</v>
      </c>
      <c r="F50" s="81">
        <v>45.852</v>
      </c>
      <c r="G50" s="30">
        <f t="shared" si="5"/>
        <v>1.9273644388398483</v>
      </c>
      <c r="H50" s="81"/>
      <c r="I50" s="81"/>
      <c r="J50" s="30"/>
      <c r="K50" s="29">
        <f t="shared" si="4"/>
        <v>339.23</v>
      </c>
      <c r="L50" s="29">
        <f t="shared" si="4"/>
        <v>65.592</v>
      </c>
      <c r="M50" s="31">
        <f t="shared" si="2"/>
        <v>1.9335554048875392</v>
      </c>
      <c r="S50" s="128"/>
    </row>
    <row r="51" spans="1:19" ht="13.5" thickBot="1">
      <c r="A51" s="109" t="s">
        <v>54</v>
      </c>
      <c r="B51" s="136">
        <v>0.14</v>
      </c>
      <c r="C51" s="136">
        <v>0.11</v>
      </c>
      <c r="D51" s="36">
        <f t="shared" si="6"/>
        <v>7.857142857142857</v>
      </c>
      <c r="E51" s="91">
        <v>1.29</v>
      </c>
      <c r="F51" s="91">
        <v>1.259</v>
      </c>
      <c r="G51" s="36">
        <f t="shared" si="5"/>
        <v>9.759689922480618</v>
      </c>
      <c r="H51" s="84"/>
      <c r="I51" s="84"/>
      <c r="J51" s="36"/>
      <c r="K51" s="35">
        <f t="shared" si="4"/>
        <v>1.4300000000000002</v>
      </c>
      <c r="L51" s="35">
        <f t="shared" si="4"/>
        <v>1.369</v>
      </c>
      <c r="M51" s="37">
        <f t="shared" si="2"/>
        <v>9.573426573426572</v>
      </c>
      <c r="P51" s="126"/>
      <c r="Q51" s="126"/>
      <c r="R51" s="126"/>
      <c r="S51" s="126"/>
    </row>
    <row r="52" spans="1:19" s="21" customFormat="1" ht="12.75">
      <c r="A52" s="14" t="s">
        <v>64</v>
      </c>
      <c r="B52" s="119">
        <v>974.95</v>
      </c>
      <c r="C52" s="119">
        <v>156.41</v>
      </c>
      <c r="D52" s="26">
        <f t="shared" si="6"/>
        <v>1.604287399353813</v>
      </c>
      <c r="E52" s="119">
        <v>4743.89</v>
      </c>
      <c r="F52" s="119">
        <v>1739.896</v>
      </c>
      <c r="G52" s="26">
        <f t="shared" si="5"/>
        <v>3.667656712107574</v>
      </c>
      <c r="H52" s="119">
        <v>1773.5</v>
      </c>
      <c r="I52" s="119">
        <v>238.139</v>
      </c>
      <c r="J52" s="26">
        <f>I52/H52*10</f>
        <v>1.3427628982238513</v>
      </c>
      <c r="K52" s="25">
        <f t="shared" si="4"/>
        <v>7492.34</v>
      </c>
      <c r="L52" s="25">
        <f t="shared" si="4"/>
        <v>2134.445</v>
      </c>
      <c r="M52" s="27">
        <f t="shared" si="2"/>
        <v>2.8488362781187186</v>
      </c>
      <c r="P52" s="127"/>
      <c r="Q52" s="127"/>
      <c r="R52" s="127"/>
      <c r="S52" s="127"/>
    </row>
    <row r="53" spans="1:21" s="21" customFormat="1" ht="12.75">
      <c r="A53" s="111" t="s">
        <v>88</v>
      </c>
      <c r="B53" s="81"/>
      <c r="C53" s="81"/>
      <c r="D53" s="30"/>
      <c r="E53" s="81">
        <v>24.28</v>
      </c>
      <c r="F53" s="81">
        <v>25.237</v>
      </c>
      <c r="G53" s="30">
        <f t="shared" si="5"/>
        <v>10.394151565074134</v>
      </c>
      <c r="H53" s="81"/>
      <c r="I53" s="81"/>
      <c r="J53" s="30"/>
      <c r="K53" s="29">
        <f t="shared" si="4"/>
        <v>24.28</v>
      </c>
      <c r="L53" s="29">
        <f t="shared" si="4"/>
        <v>25.237</v>
      </c>
      <c r="M53" s="31">
        <f t="shared" si="2"/>
        <v>10.394151565074134</v>
      </c>
      <c r="O53"/>
      <c r="P53"/>
      <c r="Q53"/>
      <c r="R53"/>
      <c r="S53"/>
      <c r="T53"/>
      <c r="U53"/>
    </row>
    <row r="54" spans="1:13" ht="12.75">
      <c r="A54" s="111" t="s">
        <v>123</v>
      </c>
      <c r="B54" s="81"/>
      <c r="C54" s="81"/>
      <c r="D54" s="30"/>
      <c r="E54" s="83">
        <v>1.02</v>
      </c>
      <c r="F54" s="83">
        <v>2.229</v>
      </c>
      <c r="G54" s="30">
        <f t="shared" si="5"/>
        <v>21.85294117647059</v>
      </c>
      <c r="H54" s="81"/>
      <c r="I54" s="81"/>
      <c r="J54" s="30"/>
      <c r="K54" s="29">
        <f t="shared" si="4"/>
        <v>1.02</v>
      </c>
      <c r="L54" s="29">
        <f t="shared" si="4"/>
        <v>2.229</v>
      </c>
      <c r="M54" s="31">
        <f t="shared" si="2"/>
        <v>21.85294117647059</v>
      </c>
    </row>
    <row r="55" spans="1:13" ht="12.75">
      <c r="A55" s="111" t="s">
        <v>24</v>
      </c>
      <c r="B55" s="83">
        <v>7.47</v>
      </c>
      <c r="C55" s="83">
        <v>1.66</v>
      </c>
      <c r="D55" s="30">
        <f>C55/B55*10</f>
        <v>2.2222222222222223</v>
      </c>
      <c r="E55" s="81">
        <v>597.84</v>
      </c>
      <c r="F55" s="81">
        <v>428.28</v>
      </c>
      <c r="G55" s="30">
        <f t="shared" si="5"/>
        <v>7.16378964271377</v>
      </c>
      <c r="H55" s="81"/>
      <c r="I55" s="81"/>
      <c r="J55" s="30"/>
      <c r="K55" s="29">
        <f t="shared" si="4"/>
        <v>605.3100000000001</v>
      </c>
      <c r="L55" s="29">
        <f t="shared" si="4"/>
        <v>429.94</v>
      </c>
      <c r="M55" s="31">
        <f t="shared" si="2"/>
        <v>7.102806826254316</v>
      </c>
    </row>
    <row r="56" spans="1:21" s="21" customFormat="1" ht="12.75">
      <c r="A56" s="111" t="s">
        <v>89</v>
      </c>
      <c r="B56" s="81"/>
      <c r="C56" s="81"/>
      <c r="D56" s="30"/>
      <c r="E56" s="86">
        <v>0.92</v>
      </c>
      <c r="F56" s="86">
        <v>0.869</v>
      </c>
      <c r="G56" s="30">
        <f t="shared" si="5"/>
        <v>9.445652173913043</v>
      </c>
      <c r="H56" s="81"/>
      <c r="I56" s="81"/>
      <c r="J56" s="30"/>
      <c r="K56" s="29">
        <f t="shared" si="4"/>
        <v>0.92</v>
      </c>
      <c r="L56" s="29">
        <f t="shared" si="4"/>
        <v>0.869</v>
      </c>
      <c r="M56" s="31">
        <f t="shared" si="2"/>
        <v>9.445652173913043</v>
      </c>
      <c r="O56"/>
      <c r="P56"/>
      <c r="Q56"/>
      <c r="R56"/>
      <c r="S56"/>
      <c r="T56"/>
      <c r="U56"/>
    </row>
    <row r="57" spans="1:13" ht="12.75">
      <c r="A57" s="111" t="s">
        <v>121</v>
      </c>
      <c r="B57" s="81"/>
      <c r="C57" s="81"/>
      <c r="D57" s="30"/>
      <c r="E57" s="86">
        <v>0.18</v>
      </c>
      <c r="F57" s="86">
        <v>0.206</v>
      </c>
      <c r="G57" s="30">
        <f t="shared" si="5"/>
        <v>11.444444444444443</v>
      </c>
      <c r="H57" s="81"/>
      <c r="I57" s="81"/>
      <c r="J57" s="30"/>
      <c r="K57" s="29">
        <f t="shared" si="4"/>
        <v>0.18</v>
      </c>
      <c r="L57" s="29">
        <f t="shared" si="4"/>
        <v>0.206</v>
      </c>
      <c r="M57" s="31">
        <f t="shared" si="2"/>
        <v>11.444444444444443</v>
      </c>
    </row>
    <row r="58" spans="1:13" ht="12.75">
      <c r="A58" s="111" t="s">
        <v>111</v>
      </c>
      <c r="B58" s="81"/>
      <c r="C58" s="81"/>
      <c r="D58" s="30"/>
      <c r="E58" s="83">
        <v>1.2</v>
      </c>
      <c r="F58" s="83">
        <v>1.589</v>
      </c>
      <c r="G58" s="30">
        <f t="shared" si="5"/>
        <v>13.241666666666667</v>
      </c>
      <c r="H58" s="81"/>
      <c r="I58" s="81"/>
      <c r="J58" s="30"/>
      <c r="K58" s="29">
        <f t="shared" si="4"/>
        <v>1.2</v>
      </c>
      <c r="L58" s="29">
        <f t="shared" si="4"/>
        <v>1.589</v>
      </c>
      <c r="M58" s="31">
        <f t="shared" si="2"/>
        <v>13.241666666666667</v>
      </c>
    </row>
    <row r="59" spans="1:13" ht="12.75">
      <c r="A59" s="111" t="s">
        <v>27</v>
      </c>
      <c r="B59" s="81"/>
      <c r="C59" s="81"/>
      <c r="D59" s="30"/>
      <c r="E59" s="83">
        <v>2.31</v>
      </c>
      <c r="F59" s="83">
        <v>2.958</v>
      </c>
      <c r="G59" s="30">
        <f t="shared" si="5"/>
        <v>12.805194805194805</v>
      </c>
      <c r="H59" s="81"/>
      <c r="I59" s="81"/>
      <c r="J59" s="30"/>
      <c r="K59" s="29">
        <f t="shared" si="4"/>
        <v>2.31</v>
      </c>
      <c r="L59" s="29">
        <f t="shared" si="4"/>
        <v>2.958</v>
      </c>
      <c r="M59" s="31">
        <f t="shared" si="2"/>
        <v>12.805194805194805</v>
      </c>
    </row>
    <row r="60" spans="1:13" ht="12.75">
      <c r="A60" s="111" t="s">
        <v>29</v>
      </c>
      <c r="B60" s="81">
        <v>29.36</v>
      </c>
      <c r="C60" s="83">
        <v>7.92</v>
      </c>
      <c r="D60" s="30">
        <f>C60/B60*10</f>
        <v>2.6975476839237054</v>
      </c>
      <c r="E60" s="81">
        <v>385.64</v>
      </c>
      <c r="F60" s="81">
        <v>188.675</v>
      </c>
      <c r="G60" s="30">
        <f t="shared" si="5"/>
        <v>4.892516336479619</v>
      </c>
      <c r="H60" s="81">
        <v>1676.6</v>
      </c>
      <c r="I60" s="81">
        <v>220.274</v>
      </c>
      <c r="J60" s="30">
        <f>I60/H60*10</f>
        <v>1.313813670523679</v>
      </c>
      <c r="K60" s="29">
        <f t="shared" si="4"/>
        <v>2091.6</v>
      </c>
      <c r="L60" s="29">
        <f t="shared" si="4"/>
        <v>416.869</v>
      </c>
      <c r="M60" s="31">
        <f t="shared" si="2"/>
        <v>1.993062727098872</v>
      </c>
    </row>
    <row r="61" spans="1:13" ht="12.75">
      <c r="A61" s="111" t="s">
        <v>112</v>
      </c>
      <c r="B61" s="81"/>
      <c r="C61" s="81"/>
      <c r="D61" s="30"/>
      <c r="E61" s="83">
        <v>1.35</v>
      </c>
      <c r="F61" s="83">
        <v>1.53</v>
      </c>
      <c r="G61" s="30">
        <f t="shared" si="5"/>
        <v>11.333333333333332</v>
      </c>
      <c r="H61" s="81"/>
      <c r="I61" s="81"/>
      <c r="J61" s="30"/>
      <c r="K61" s="29">
        <f t="shared" si="4"/>
        <v>1.35</v>
      </c>
      <c r="L61" s="29">
        <f t="shared" si="4"/>
        <v>1.53</v>
      </c>
      <c r="M61" s="31">
        <f t="shared" si="2"/>
        <v>11.333333333333332</v>
      </c>
    </row>
    <row r="62" spans="1:13" ht="12.75">
      <c r="A62" s="111" t="s">
        <v>113</v>
      </c>
      <c r="B62" s="81"/>
      <c r="C62" s="81"/>
      <c r="D62" s="30"/>
      <c r="E62" s="83">
        <v>1.35</v>
      </c>
      <c r="F62" s="83">
        <v>1.741</v>
      </c>
      <c r="G62" s="30">
        <f t="shared" si="5"/>
        <v>12.896296296296297</v>
      </c>
      <c r="H62" s="81"/>
      <c r="I62" s="81"/>
      <c r="J62" s="30"/>
      <c r="K62" s="29">
        <f t="shared" si="4"/>
        <v>1.35</v>
      </c>
      <c r="L62" s="29">
        <f t="shared" si="4"/>
        <v>1.741</v>
      </c>
      <c r="M62" s="31">
        <f t="shared" si="2"/>
        <v>12.896296296296297</v>
      </c>
    </row>
    <row r="63" spans="1:13" ht="12.75">
      <c r="A63" s="111" t="s">
        <v>13</v>
      </c>
      <c r="B63" s="81"/>
      <c r="C63" s="81"/>
      <c r="D63" s="30"/>
      <c r="E63" s="81">
        <v>3152.51</v>
      </c>
      <c r="F63" s="81">
        <v>932.911</v>
      </c>
      <c r="G63" s="30">
        <f t="shared" si="5"/>
        <v>2.959264205347485</v>
      </c>
      <c r="H63" s="81">
        <v>96.9</v>
      </c>
      <c r="I63" s="81">
        <v>17.865</v>
      </c>
      <c r="J63" s="30">
        <f>I63/H63*10</f>
        <v>1.8436532507739936</v>
      </c>
      <c r="K63" s="29">
        <f t="shared" si="4"/>
        <v>3249.4100000000003</v>
      </c>
      <c r="L63" s="29">
        <f t="shared" si="4"/>
        <v>950.776</v>
      </c>
      <c r="M63" s="31">
        <f t="shared" si="2"/>
        <v>2.925995796159918</v>
      </c>
    </row>
    <row r="64" spans="1:13" ht="12.75">
      <c r="A64" s="111" t="s">
        <v>30</v>
      </c>
      <c r="B64" s="81"/>
      <c r="C64" s="81"/>
      <c r="D64" s="30"/>
      <c r="E64" s="83">
        <v>4.23</v>
      </c>
      <c r="F64" s="83">
        <v>6.533</v>
      </c>
      <c r="G64" s="30">
        <f t="shared" si="5"/>
        <v>15.444444444444443</v>
      </c>
      <c r="H64" s="81"/>
      <c r="I64" s="81"/>
      <c r="J64" s="30"/>
      <c r="K64" s="29">
        <f t="shared" si="4"/>
        <v>4.23</v>
      </c>
      <c r="L64" s="29">
        <f t="shared" si="4"/>
        <v>6.533</v>
      </c>
      <c r="M64" s="31">
        <f t="shared" si="2"/>
        <v>15.444444444444443</v>
      </c>
    </row>
    <row r="65" spans="1:13" s="21" customFormat="1" ht="12.75">
      <c r="A65" s="111" t="s">
        <v>107</v>
      </c>
      <c r="B65" s="81"/>
      <c r="C65" s="81"/>
      <c r="D65" s="30"/>
      <c r="E65" s="83">
        <v>1.51</v>
      </c>
      <c r="F65" s="83">
        <v>1.317</v>
      </c>
      <c r="G65" s="30">
        <f t="shared" si="5"/>
        <v>8.72185430463576</v>
      </c>
      <c r="H65" s="81"/>
      <c r="I65" s="81"/>
      <c r="J65" s="30"/>
      <c r="K65" s="29">
        <f t="shared" si="4"/>
        <v>1.51</v>
      </c>
      <c r="L65" s="29">
        <f t="shared" si="4"/>
        <v>1.317</v>
      </c>
      <c r="M65" s="31">
        <f t="shared" si="2"/>
        <v>8.72185430463576</v>
      </c>
    </row>
    <row r="66" spans="1:13" ht="12.75">
      <c r="A66" s="111" t="s">
        <v>38</v>
      </c>
      <c r="B66" s="86">
        <v>0.28</v>
      </c>
      <c r="C66" s="86">
        <v>0.05</v>
      </c>
      <c r="D66" s="30">
        <f>C66/B66*10</f>
        <v>1.7857142857142858</v>
      </c>
      <c r="E66" s="81">
        <v>183.3</v>
      </c>
      <c r="F66" s="81">
        <v>22.478</v>
      </c>
      <c r="G66" s="30">
        <f t="shared" si="5"/>
        <v>1.2262956901254773</v>
      </c>
      <c r="H66" s="81"/>
      <c r="I66" s="81"/>
      <c r="J66" s="30"/>
      <c r="K66" s="29">
        <f t="shared" si="4"/>
        <v>183.58</v>
      </c>
      <c r="L66" s="29">
        <f t="shared" si="4"/>
        <v>22.528000000000002</v>
      </c>
      <c r="M66" s="31">
        <f t="shared" si="2"/>
        <v>1.227148926898355</v>
      </c>
    </row>
    <row r="67" spans="1:13" ht="12.75">
      <c r="A67" s="111" t="s">
        <v>114</v>
      </c>
      <c r="B67" s="81"/>
      <c r="C67" s="81"/>
      <c r="D67" s="30"/>
      <c r="E67" s="83">
        <v>1.69</v>
      </c>
      <c r="F67" s="83">
        <v>6.188</v>
      </c>
      <c r="G67" s="30">
        <f t="shared" si="5"/>
        <v>36.61538461538461</v>
      </c>
      <c r="H67" s="81"/>
      <c r="I67" s="81"/>
      <c r="J67" s="30"/>
      <c r="K67" s="29">
        <f t="shared" si="4"/>
        <v>1.69</v>
      </c>
      <c r="L67" s="29">
        <f t="shared" si="4"/>
        <v>6.188</v>
      </c>
      <c r="M67" s="31">
        <f t="shared" si="2"/>
        <v>36.61538461538461</v>
      </c>
    </row>
    <row r="68" spans="1:13" ht="12.75">
      <c r="A68" s="111" t="s">
        <v>92</v>
      </c>
      <c r="B68" s="81">
        <v>101.7</v>
      </c>
      <c r="C68" s="81">
        <v>18.95</v>
      </c>
      <c r="D68" s="30">
        <f>C68/B68*10</f>
        <v>1.8633235004916422</v>
      </c>
      <c r="E68" s="81">
        <v>217.8</v>
      </c>
      <c r="F68" s="81">
        <v>40.661</v>
      </c>
      <c r="G68" s="30">
        <f t="shared" si="5"/>
        <v>1.8668962350780531</v>
      </c>
      <c r="H68" s="81"/>
      <c r="I68" s="81"/>
      <c r="J68" s="30"/>
      <c r="K68" s="29">
        <f t="shared" si="4"/>
        <v>319.5</v>
      </c>
      <c r="L68" s="29">
        <f t="shared" si="4"/>
        <v>59.611000000000004</v>
      </c>
      <c r="M68" s="31">
        <f t="shared" si="2"/>
        <v>1.8657589984350547</v>
      </c>
    </row>
    <row r="69" spans="1:13" ht="12.75">
      <c r="A69" s="111" t="s">
        <v>43</v>
      </c>
      <c r="B69" s="81"/>
      <c r="C69" s="81"/>
      <c r="D69" s="30"/>
      <c r="E69" s="83">
        <v>1.06</v>
      </c>
      <c r="F69" s="83">
        <v>0.967</v>
      </c>
      <c r="G69" s="30">
        <f t="shared" si="5"/>
        <v>9.122641509433961</v>
      </c>
      <c r="H69" s="81"/>
      <c r="I69" s="81"/>
      <c r="J69" s="30"/>
      <c r="K69" s="29">
        <f aca="true" t="shared" si="7" ref="K69:L89">B69+E69+H69</f>
        <v>1.06</v>
      </c>
      <c r="L69" s="29">
        <f t="shared" si="7"/>
        <v>0.967</v>
      </c>
      <c r="M69" s="31">
        <f aca="true" t="shared" si="8" ref="M69:M94">L69/K69*10</f>
        <v>9.122641509433961</v>
      </c>
    </row>
    <row r="70" spans="1:13" s="21" customFormat="1" ht="12.75">
      <c r="A70" s="111" t="s">
        <v>48</v>
      </c>
      <c r="B70" s="81"/>
      <c r="C70" s="81"/>
      <c r="D70" s="30"/>
      <c r="E70" s="83">
        <v>7.65</v>
      </c>
      <c r="F70" s="83">
        <v>6.045</v>
      </c>
      <c r="G70" s="30">
        <f t="shared" si="5"/>
        <v>7.901960784313725</v>
      </c>
      <c r="H70" s="81"/>
      <c r="I70" s="81"/>
      <c r="J70" s="30"/>
      <c r="K70" s="29">
        <f t="shared" si="7"/>
        <v>7.65</v>
      </c>
      <c r="L70" s="29">
        <f t="shared" si="7"/>
        <v>6.045</v>
      </c>
      <c r="M70" s="31">
        <f t="shared" si="8"/>
        <v>7.901960784313725</v>
      </c>
    </row>
    <row r="71" spans="1:13" ht="12.75">
      <c r="A71" s="111" t="s">
        <v>52</v>
      </c>
      <c r="B71" s="81"/>
      <c r="C71" s="81"/>
      <c r="D71" s="30"/>
      <c r="E71" s="86">
        <v>0.16</v>
      </c>
      <c r="F71" s="86">
        <v>0.19</v>
      </c>
      <c r="G71" s="30">
        <f t="shared" si="5"/>
        <v>11.875</v>
      </c>
      <c r="H71" s="81"/>
      <c r="I71" s="81"/>
      <c r="J71" s="30"/>
      <c r="K71" s="29">
        <f t="shared" si="7"/>
        <v>0.16</v>
      </c>
      <c r="L71" s="29">
        <f t="shared" si="7"/>
        <v>0.19</v>
      </c>
      <c r="M71" s="31">
        <f t="shared" si="8"/>
        <v>11.875</v>
      </c>
    </row>
    <row r="72" spans="1:13" ht="12.75">
      <c r="A72" s="111" t="s">
        <v>55</v>
      </c>
      <c r="B72" s="81"/>
      <c r="C72" s="81"/>
      <c r="D72" s="30"/>
      <c r="E72" s="81">
        <v>27.83</v>
      </c>
      <c r="F72" s="81">
        <v>39.143</v>
      </c>
      <c r="G72" s="30">
        <f t="shared" si="5"/>
        <v>14.065037729069353</v>
      </c>
      <c r="H72" s="81"/>
      <c r="I72" s="81"/>
      <c r="J72" s="30"/>
      <c r="K72" s="29">
        <f t="shared" si="7"/>
        <v>27.83</v>
      </c>
      <c r="L72" s="29">
        <f t="shared" si="7"/>
        <v>39.143</v>
      </c>
      <c r="M72" s="31">
        <f t="shared" si="8"/>
        <v>14.065037729069353</v>
      </c>
    </row>
    <row r="73" spans="1:13" ht="12.75">
      <c r="A73" s="111" t="s">
        <v>53</v>
      </c>
      <c r="B73" s="83">
        <v>7.29</v>
      </c>
      <c r="C73" s="83">
        <v>1.64</v>
      </c>
      <c r="D73" s="30">
        <f>C73/B73*10</f>
        <v>2.249657064471879</v>
      </c>
      <c r="E73" s="81">
        <v>16.89</v>
      </c>
      <c r="F73" s="81">
        <v>15.16</v>
      </c>
      <c r="G73" s="30">
        <f t="shared" si="5"/>
        <v>8.975725281231497</v>
      </c>
      <c r="H73" s="81"/>
      <c r="I73" s="81"/>
      <c r="J73" s="30"/>
      <c r="K73" s="29">
        <f t="shared" si="7"/>
        <v>24.18</v>
      </c>
      <c r="L73" s="29">
        <f t="shared" si="7"/>
        <v>16.8</v>
      </c>
      <c r="M73" s="31">
        <f t="shared" si="8"/>
        <v>6.947890818858561</v>
      </c>
    </row>
    <row r="74" spans="1:13" s="21" customFormat="1" ht="13.5" thickBot="1">
      <c r="A74" s="109" t="s">
        <v>58</v>
      </c>
      <c r="B74" s="84">
        <v>828.85</v>
      </c>
      <c r="C74" s="84">
        <v>126.19</v>
      </c>
      <c r="D74" s="36">
        <f>C74/B74*10</f>
        <v>1.522470893406527</v>
      </c>
      <c r="E74" s="84">
        <v>113.17</v>
      </c>
      <c r="F74" s="84">
        <v>14.989</v>
      </c>
      <c r="G74" s="36">
        <f t="shared" si="5"/>
        <v>1.3244676150923391</v>
      </c>
      <c r="H74" s="84"/>
      <c r="I74" s="84"/>
      <c r="J74" s="36"/>
      <c r="K74" s="35">
        <f t="shared" si="7"/>
        <v>942.02</v>
      </c>
      <c r="L74" s="35">
        <f t="shared" si="7"/>
        <v>141.179</v>
      </c>
      <c r="M74" s="37">
        <f t="shared" si="8"/>
        <v>1.4986836797520222</v>
      </c>
    </row>
    <row r="75" spans="1:13" s="21" customFormat="1" ht="12.75">
      <c r="A75" s="14" t="s">
        <v>69</v>
      </c>
      <c r="B75" s="119">
        <v>101.61</v>
      </c>
      <c r="C75" s="119">
        <v>24.71</v>
      </c>
      <c r="D75" s="26">
        <f>C75/B75*10</f>
        <v>2.431847259128039</v>
      </c>
      <c r="E75" s="119">
        <v>90.34</v>
      </c>
      <c r="F75" s="119">
        <v>26.688</v>
      </c>
      <c r="G75" s="26">
        <f t="shared" si="5"/>
        <v>2.954173123754704</v>
      </c>
      <c r="H75" s="119"/>
      <c r="I75" s="119"/>
      <c r="J75" s="26"/>
      <c r="K75" s="25">
        <f t="shared" si="7"/>
        <v>191.95</v>
      </c>
      <c r="L75" s="25">
        <f t="shared" si="7"/>
        <v>51.397999999999996</v>
      </c>
      <c r="M75" s="27">
        <f t="shared" si="8"/>
        <v>2.6776764782495444</v>
      </c>
    </row>
    <row r="76" spans="1:13" ht="12.75">
      <c r="A76" s="111" t="s">
        <v>17</v>
      </c>
      <c r="B76" s="86">
        <v>0.36</v>
      </c>
      <c r="C76" s="86">
        <v>0.13</v>
      </c>
      <c r="D76" s="30">
        <f>C76/B76*10</f>
        <v>3.6111111111111116</v>
      </c>
      <c r="E76" s="83">
        <v>0.97</v>
      </c>
      <c r="F76" s="86">
        <v>0.874</v>
      </c>
      <c r="G76" s="30">
        <f t="shared" si="5"/>
        <v>9.010309278350515</v>
      </c>
      <c r="H76" s="81"/>
      <c r="I76" s="81"/>
      <c r="J76" s="30"/>
      <c r="K76" s="29">
        <f t="shared" si="7"/>
        <v>1.33</v>
      </c>
      <c r="L76" s="29">
        <f t="shared" si="7"/>
        <v>1.004</v>
      </c>
      <c r="M76" s="31">
        <f t="shared" si="8"/>
        <v>7.548872180451127</v>
      </c>
    </row>
    <row r="77" spans="1:13" ht="12.75">
      <c r="A77" s="111" t="s">
        <v>60</v>
      </c>
      <c r="B77" s="81"/>
      <c r="C77" s="81"/>
      <c r="D77" s="30"/>
      <c r="E77" s="86">
        <v>0.18</v>
      </c>
      <c r="F77" s="86">
        <v>0.196</v>
      </c>
      <c r="G77" s="30">
        <f t="shared" si="5"/>
        <v>10.88888888888889</v>
      </c>
      <c r="H77" s="81"/>
      <c r="I77" s="81"/>
      <c r="J77" s="30"/>
      <c r="K77" s="29">
        <f t="shared" si="7"/>
        <v>0.18</v>
      </c>
      <c r="L77" s="29">
        <f t="shared" si="7"/>
        <v>0.196</v>
      </c>
      <c r="M77" s="31">
        <f t="shared" si="8"/>
        <v>10.88888888888889</v>
      </c>
    </row>
    <row r="78" spans="1:13" s="21" customFormat="1" ht="12.75">
      <c r="A78" s="111" t="s">
        <v>95</v>
      </c>
      <c r="B78" s="81"/>
      <c r="C78" s="81"/>
      <c r="D78" s="30"/>
      <c r="E78" s="86">
        <v>0.18</v>
      </c>
      <c r="F78" s="86">
        <v>0.192</v>
      </c>
      <c r="G78" s="30">
        <f t="shared" si="5"/>
        <v>10.666666666666666</v>
      </c>
      <c r="H78" s="81"/>
      <c r="I78" s="81"/>
      <c r="J78" s="30"/>
      <c r="K78" s="29">
        <f t="shared" si="7"/>
        <v>0.18</v>
      </c>
      <c r="L78" s="29">
        <f t="shared" si="7"/>
        <v>0.192</v>
      </c>
      <c r="M78" s="31">
        <f t="shared" si="8"/>
        <v>10.666666666666666</v>
      </c>
    </row>
    <row r="79" spans="1:13" s="21" customFormat="1" ht="12.75">
      <c r="A79" s="111" t="s">
        <v>96</v>
      </c>
      <c r="B79" s="81"/>
      <c r="C79" s="81"/>
      <c r="D79" s="30"/>
      <c r="E79" s="83">
        <v>1.8</v>
      </c>
      <c r="F79" s="83">
        <v>1.534</v>
      </c>
      <c r="G79" s="30">
        <f t="shared" si="5"/>
        <v>8.522222222222222</v>
      </c>
      <c r="H79" s="81"/>
      <c r="I79" s="81"/>
      <c r="J79" s="30"/>
      <c r="K79" s="29">
        <f t="shared" si="7"/>
        <v>1.8</v>
      </c>
      <c r="L79" s="29">
        <f t="shared" si="7"/>
        <v>1.534</v>
      </c>
      <c r="M79" s="31">
        <f t="shared" si="8"/>
        <v>8.522222222222222</v>
      </c>
    </row>
    <row r="80" spans="1:13" ht="12.75">
      <c r="A80" s="111" t="s">
        <v>115</v>
      </c>
      <c r="B80" s="81"/>
      <c r="C80" s="81"/>
      <c r="D80" s="30"/>
      <c r="E80" s="83">
        <v>1.32</v>
      </c>
      <c r="F80" s="83">
        <v>1.628</v>
      </c>
      <c r="G80" s="30">
        <f t="shared" si="5"/>
        <v>12.333333333333332</v>
      </c>
      <c r="H80" s="81"/>
      <c r="I80" s="81"/>
      <c r="J80" s="30"/>
      <c r="K80" s="29">
        <f t="shared" si="7"/>
        <v>1.32</v>
      </c>
      <c r="L80" s="29">
        <f t="shared" si="7"/>
        <v>1.628</v>
      </c>
      <c r="M80" s="31">
        <f t="shared" si="8"/>
        <v>12.333333333333332</v>
      </c>
    </row>
    <row r="81" spans="1:13" ht="12.75">
      <c r="A81" s="111" t="s">
        <v>116</v>
      </c>
      <c r="B81" s="81"/>
      <c r="C81" s="81"/>
      <c r="D81" s="30"/>
      <c r="E81" s="86">
        <v>0.19</v>
      </c>
      <c r="F81" s="86">
        <v>0.169</v>
      </c>
      <c r="G81" s="30">
        <f t="shared" si="5"/>
        <v>8.894736842105264</v>
      </c>
      <c r="H81" s="81"/>
      <c r="I81" s="81"/>
      <c r="J81" s="30"/>
      <c r="K81" s="29">
        <f t="shared" si="7"/>
        <v>0.19</v>
      </c>
      <c r="L81" s="29">
        <f t="shared" si="7"/>
        <v>0.169</v>
      </c>
      <c r="M81" s="31">
        <f t="shared" si="8"/>
        <v>8.894736842105264</v>
      </c>
    </row>
    <row r="82" spans="1:13" s="21" customFormat="1" ht="12.75">
      <c r="A82" s="111" t="s">
        <v>39</v>
      </c>
      <c r="B82" s="81">
        <v>101.25</v>
      </c>
      <c r="C82" s="81">
        <v>24.57</v>
      </c>
      <c r="D82" s="30">
        <f>C82/B82*10</f>
        <v>2.4266666666666667</v>
      </c>
      <c r="E82" s="81">
        <v>85.5</v>
      </c>
      <c r="F82" s="81">
        <v>21.873</v>
      </c>
      <c r="G82" s="30">
        <f t="shared" si="5"/>
        <v>2.558245614035088</v>
      </c>
      <c r="H82" s="81"/>
      <c r="I82" s="81"/>
      <c r="J82" s="30"/>
      <c r="K82" s="29">
        <f t="shared" si="7"/>
        <v>186.75</v>
      </c>
      <c r="L82" s="29">
        <f t="shared" si="7"/>
        <v>46.443</v>
      </c>
      <c r="M82" s="31">
        <f t="shared" si="8"/>
        <v>2.4869076305220883</v>
      </c>
    </row>
    <row r="83" spans="1:13" ht="13.5" thickBot="1">
      <c r="A83" s="109" t="s">
        <v>104</v>
      </c>
      <c r="B83" s="84"/>
      <c r="C83" s="84"/>
      <c r="D83" s="36"/>
      <c r="E83" s="136">
        <v>0.18</v>
      </c>
      <c r="F83" s="136">
        <v>0.21</v>
      </c>
      <c r="G83" s="36">
        <f t="shared" si="5"/>
        <v>11.666666666666668</v>
      </c>
      <c r="H83" s="84"/>
      <c r="I83" s="84"/>
      <c r="J83" s="36"/>
      <c r="K83" s="35">
        <f t="shared" si="7"/>
        <v>0.18</v>
      </c>
      <c r="L83" s="35">
        <f t="shared" si="7"/>
        <v>0.21</v>
      </c>
      <c r="M83" s="37">
        <f t="shared" si="8"/>
        <v>11.666666666666668</v>
      </c>
    </row>
    <row r="84" spans="1:13" s="21" customFormat="1" ht="12.75">
      <c r="A84" s="14" t="s">
        <v>65</v>
      </c>
      <c r="B84" s="119">
        <v>1708.12</v>
      </c>
      <c r="C84" s="119">
        <v>569.69</v>
      </c>
      <c r="D84" s="26">
        <f>C84/B84*10</f>
        <v>3.335187223380091</v>
      </c>
      <c r="E84" s="119">
        <v>5337.74</v>
      </c>
      <c r="F84" s="119">
        <v>1584.148</v>
      </c>
      <c r="G84" s="26">
        <f t="shared" si="5"/>
        <v>2.9678253343175203</v>
      </c>
      <c r="H84" s="119">
        <v>711.89</v>
      </c>
      <c r="I84" s="119">
        <v>57.202</v>
      </c>
      <c r="J84" s="26">
        <f>I84/H84*10</f>
        <v>0.8035230161963225</v>
      </c>
      <c r="K84" s="25">
        <f t="shared" si="7"/>
        <v>7757.75</v>
      </c>
      <c r="L84" s="25">
        <f t="shared" si="7"/>
        <v>2211.04</v>
      </c>
      <c r="M84" s="27">
        <f t="shared" si="8"/>
        <v>2.850104733975702</v>
      </c>
    </row>
    <row r="85" spans="1:13" ht="12.75">
      <c r="A85" s="111" t="s">
        <v>97</v>
      </c>
      <c r="B85" s="81"/>
      <c r="C85" s="81"/>
      <c r="D85" s="82"/>
      <c r="E85" s="83">
        <v>0.8</v>
      </c>
      <c r="F85" s="83">
        <v>1.825</v>
      </c>
      <c r="G85" s="30">
        <f t="shared" si="5"/>
        <v>22.8125</v>
      </c>
      <c r="H85" s="81"/>
      <c r="I85" s="81"/>
      <c r="J85" s="82"/>
      <c r="K85" s="29">
        <f t="shared" si="7"/>
        <v>0.8</v>
      </c>
      <c r="L85" s="29">
        <f t="shared" si="7"/>
        <v>1.825</v>
      </c>
      <c r="M85" s="31">
        <f t="shared" si="8"/>
        <v>22.8125</v>
      </c>
    </row>
    <row r="86" spans="1:13" ht="12.75">
      <c r="A86" s="111" t="s">
        <v>57</v>
      </c>
      <c r="B86" s="81">
        <v>45</v>
      </c>
      <c r="C86" s="81">
        <v>12.23</v>
      </c>
      <c r="D86" s="30">
        <f>C86/B86*10</f>
        <v>2.717777777777778</v>
      </c>
      <c r="E86" s="81">
        <v>3050.93</v>
      </c>
      <c r="F86" s="81">
        <v>1007.015</v>
      </c>
      <c r="G86" s="30">
        <f t="shared" si="5"/>
        <v>3.3006820871013103</v>
      </c>
      <c r="H86" s="81"/>
      <c r="I86" s="81"/>
      <c r="J86" s="82"/>
      <c r="K86" s="29">
        <f t="shared" si="7"/>
        <v>3095.93</v>
      </c>
      <c r="L86" s="29">
        <f t="shared" si="7"/>
        <v>1019.245</v>
      </c>
      <c r="M86" s="31">
        <f t="shared" si="8"/>
        <v>3.292209449180053</v>
      </c>
    </row>
    <row r="87" spans="1:13" ht="12.75">
      <c r="A87" s="111" t="s">
        <v>9</v>
      </c>
      <c r="B87" s="81">
        <v>1662.76</v>
      </c>
      <c r="C87" s="81">
        <v>557.23</v>
      </c>
      <c r="D87" s="30">
        <f>C87/B87*10</f>
        <v>3.351235295532729</v>
      </c>
      <c r="E87" s="81">
        <v>2282.88</v>
      </c>
      <c r="F87" s="81">
        <v>572.657</v>
      </c>
      <c r="G87" s="30">
        <f t="shared" si="5"/>
        <v>2.508484896271377</v>
      </c>
      <c r="H87" s="81">
        <v>711.82</v>
      </c>
      <c r="I87" s="81">
        <v>57.146</v>
      </c>
      <c r="J87" s="30">
        <f>I87/H87*10</f>
        <v>0.8028153184793908</v>
      </c>
      <c r="K87" s="29">
        <f t="shared" si="7"/>
        <v>4657.46</v>
      </c>
      <c r="L87" s="29">
        <f t="shared" si="7"/>
        <v>1187.0330000000001</v>
      </c>
      <c r="M87" s="31">
        <f t="shared" si="8"/>
        <v>2.5486703052736903</v>
      </c>
    </row>
    <row r="88" spans="1:13" ht="12.75">
      <c r="A88" s="111" t="s">
        <v>106</v>
      </c>
      <c r="B88" s="86">
        <v>0.36</v>
      </c>
      <c r="C88" s="86">
        <v>0.23</v>
      </c>
      <c r="D88" s="30">
        <f>C88/B88*10</f>
        <v>6.388888888888889</v>
      </c>
      <c r="E88" s="83">
        <v>2.95</v>
      </c>
      <c r="F88" s="83">
        <v>2.389</v>
      </c>
      <c r="G88" s="30">
        <f t="shared" si="5"/>
        <v>8.098305084745762</v>
      </c>
      <c r="H88" s="81"/>
      <c r="I88" s="81"/>
      <c r="J88" s="82"/>
      <c r="K88" s="29">
        <f t="shared" si="7"/>
        <v>3.31</v>
      </c>
      <c r="L88" s="29">
        <f t="shared" si="7"/>
        <v>2.6189999999999998</v>
      </c>
      <c r="M88" s="31">
        <f t="shared" si="8"/>
        <v>7.91238670694864</v>
      </c>
    </row>
    <row r="89" spans="1:13" ht="13.5" thickBot="1">
      <c r="A89" s="109" t="s">
        <v>37</v>
      </c>
      <c r="B89" s="84"/>
      <c r="C89" s="84"/>
      <c r="D89" s="110"/>
      <c r="E89" s="136">
        <v>0.17</v>
      </c>
      <c r="F89" s="136">
        <v>0.261</v>
      </c>
      <c r="G89" s="36">
        <f t="shared" si="5"/>
        <v>15.352941176470587</v>
      </c>
      <c r="H89" s="84"/>
      <c r="I89" s="84"/>
      <c r="J89" s="110"/>
      <c r="K89" s="35">
        <f t="shared" si="7"/>
        <v>0.17</v>
      </c>
      <c r="L89" s="35">
        <f t="shared" si="7"/>
        <v>0.261</v>
      </c>
      <c r="M89" s="37">
        <f t="shared" si="8"/>
        <v>15.352941176470587</v>
      </c>
    </row>
    <row r="90" spans="1:13" s="21" customFormat="1" ht="12.75">
      <c r="A90" s="14" t="s">
        <v>66</v>
      </c>
      <c r="B90" s="119">
        <v>9.93</v>
      </c>
      <c r="C90" s="120">
        <v>3.08</v>
      </c>
      <c r="D90" s="26">
        <f>C90/B90*10</f>
        <v>3.1017119838872103</v>
      </c>
      <c r="E90" s="119">
        <v>153.15</v>
      </c>
      <c r="F90" s="119">
        <v>62.334</v>
      </c>
      <c r="G90" s="26">
        <f t="shared" si="5"/>
        <v>4.070127326150833</v>
      </c>
      <c r="H90" s="119"/>
      <c r="I90" s="119"/>
      <c r="J90" s="108"/>
      <c r="K90" s="25">
        <f aca="true" t="shared" si="9" ref="K90:L94">B90+E90+H90</f>
        <v>163.08</v>
      </c>
      <c r="L90" s="25">
        <f t="shared" si="9"/>
        <v>65.414</v>
      </c>
      <c r="M90" s="27">
        <f t="shared" si="8"/>
        <v>4.011160166789305</v>
      </c>
    </row>
    <row r="91" spans="1:13" ht="12.75">
      <c r="A91" s="111" t="s">
        <v>1</v>
      </c>
      <c r="B91" s="81"/>
      <c r="C91" s="81"/>
      <c r="D91" s="82"/>
      <c r="E91" s="83">
        <v>3.57</v>
      </c>
      <c r="F91" s="83">
        <v>3.677</v>
      </c>
      <c r="G91" s="30">
        <f t="shared" si="5"/>
        <v>10.299719887955183</v>
      </c>
      <c r="H91" s="81"/>
      <c r="I91" s="81"/>
      <c r="J91" s="82"/>
      <c r="K91" s="29">
        <f t="shared" si="9"/>
        <v>3.57</v>
      </c>
      <c r="L91" s="29">
        <f t="shared" si="9"/>
        <v>3.677</v>
      </c>
      <c r="M91" s="31">
        <f t="shared" si="8"/>
        <v>10.299719887955183</v>
      </c>
    </row>
    <row r="92" spans="1:13" ht="13.5" thickBot="1">
      <c r="A92" s="109" t="s">
        <v>7</v>
      </c>
      <c r="B92" s="84">
        <v>9.93</v>
      </c>
      <c r="C92" s="91">
        <v>3.08</v>
      </c>
      <c r="D92" s="36">
        <f>C92/B92*10</f>
        <v>3.1017119838872103</v>
      </c>
      <c r="E92" s="84">
        <v>149.58</v>
      </c>
      <c r="F92" s="84">
        <v>58.657</v>
      </c>
      <c r="G92" s="36">
        <f t="shared" si="5"/>
        <v>3.921446717475598</v>
      </c>
      <c r="H92" s="84"/>
      <c r="I92" s="84"/>
      <c r="J92" s="110"/>
      <c r="K92" s="35">
        <f t="shared" si="9"/>
        <v>159.51000000000002</v>
      </c>
      <c r="L92" s="35">
        <f t="shared" si="9"/>
        <v>61.736999999999995</v>
      </c>
      <c r="M92" s="37">
        <f t="shared" si="8"/>
        <v>3.8704156479217593</v>
      </c>
    </row>
    <row r="93" spans="1:13" s="21" customFormat="1" ht="12.75">
      <c r="A93" s="14" t="s">
        <v>67</v>
      </c>
      <c r="B93" s="119">
        <v>36.75</v>
      </c>
      <c r="C93" s="120">
        <v>7.34</v>
      </c>
      <c r="D93" s="26">
        <f>C93/B93*10</f>
        <v>1.997278911564626</v>
      </c>
      <c r="E93" s="119">
        <v>92.96</v>
      </c>
      <c r="F93" s="119">
        <v>53.792</v>
      </c>
      <c r="G93" s="26">
        <f t="shared" si="5"/>
        <v>5.786574870912221</v>
      </c>
      <c r="H93" s="137">
        <v>0.09</v>
      </c>
      <c r="I93" s="137">
        <v>0.417</v>
      </c>
      <c r="J93" s="26">
        <f>I93/H93*10</f>
        <v>46.33333333333333</v>
      </c>
      <c r="K93" s="25">
        <f t="shared" si="9"/>
        <v>129.79999999999998</v>
      </c>
      <c r="L93" s="25">
        <f t="shared" si="9"/>
        <v>61.54900000000001</v>
      </c>
      <c r="M93" s="27">
        <f t="shared" si="8"/>
        <v>4.741833590138676</v>
      </c>
    </row>
    <row r="94" spans="1:13" ht="13.5" thickBot="1">
      <c r="A94" s="109" t="s">
        <v>3</v>
      </c>
      <c r="B94" s="84">
        <v>36.75</v>
      </c>
      <c r="C94" s="91">
        <v>7.34</v>
      </c>
      <c r="D94" s="36">
        <f>C94/B94*10</f>
        <v>1.997278911564626</v>
      </c>
      <c r="E94" s="84">
        <v>92.96</v>
      </c>
      <c r="F94" s="84">
        <v>53.792</v>
      </c>
      <c r="G94" s="36">
        <f t="shared" si="5"/>
        <v>5.786574870912221</v>
      </c>
      <c r="H94" s="136">
        <v>0.09</v>
      </c>
      <c r="I94" s="136">
        <v>0.417</v>
      </c>
      <c r="J94" s="36">
        <f>I94/H94*10</f>
        <v>46.33333333333333</v>
      </c>
      <c r="K94" s="35">
        <f t="shared" si="9"/>
        <v>129.79999999999998</v>
      </c>
      <c r="L94" s="35">
        <f t="shared" si="9"/>
        <v>61.54900000000001</v>
      </c>
      <c r="M94" s="37">
        <f t="shared" si="8"/>
        <v>4.741833590138676</v>
      </c>
    </row>
  </sheetData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">
      <selection activeCell="D78" sqref="D78:D83"/>
    </sheetView>
  </sheetViews>
  <sheetFormatPr defaultColWidth="9.140625" defaultRowHeight="12.75"/>
  <cols>
    <col min="1" max="1" width="22.57421875" style="0" bestFit="1" customWidth="1"/>
    <col min="5" max="5" width="11.140625" style="0" bestFit="1" customWidth="1"/>
    <col min="8" max="8" width="11.140625" style="0" bestFit="1" customWidth="1"/>
  </cols>
  <sheetData>
    <row r="1" spans="1:13" ht="15.75" thickBot="1">
      <c r="A1" s="165" t="s">
        <v>125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21" ht="12.75">
      <c r="A2" s="38" t="s">
        <v>76</v>
      </c>
      <c r="B2" s="147" t="s">
        <v>72</v>
      </c>
      <c r="C2" s="147"/>
      <c r="D2" s="147"/>
      <c r="E2" s="147" t="s">
        <v>73</v>
      </c>
      <c r="F2" s="147"/>
      <c r="G2" s="147"/>
      <c r="H2" s="147" t="s">
        <v>74</v>
      </c>
      <c r="I2" s="147"/>
      <c r="J2" s="147"/>
      <c r="K2" s="147" t="s">
        <v>75</v>
      </c>
      <c r="L2" s="147"/>
      <c r="M2" s="148"/>
      <c r="P2" s="164"/>
      <c r="Q2" s="164"/>
      <c r="R2" s="164"/>
      <c r="S2" s="164"/>
      <c r="T2" s="164"/>
      <c r="U2" s="164"/>
    </row>
    <row r="3" spans="1:21" ht="12.75">
      <c r="A3" s="129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38"/>
      <c r="B4" s="22" t="s">
        <v>70</v>
      </c>
      <c r="C4" s="22" t="s">
        <v>71</v>
      </c>
      <c r="D4" s="22" t="s">
        <v>80</v>
      </c>
      <c r="E4" s="22" t="s">
        <v>70</v>
      </c>
      <c r="F4" s="22" t="s">
        <v>71</v>
      </c>
      <c r="G4" s="22" t="s">
        <v>80</v>
      </c>
      <c r="H4" s="22" t="s">
        <v>70</v>
      </c>
      <c r="I4" s="22" t="s">
        <v>71</v>
      </c>
      <c r="J4" s="22" t="s">
        <v>80</v>
      </c>
      <c r="K4" s="22" t="s">
        <v>70</v>
      </c>
      <c r="L4" s="22" t="s">
        <v>71</v>
      </c>
      <c r="M4" s="23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16" t="s">
        <v>61</v>
      </c>
      <c r="B5" s="166">
        <v>47755.92</v>
      </c>
      <c r="C5" s="166">
        <v>9395.758</v>
      </c>
      <c r="D5" s="117">
        <f>C5/B5*10</f>
        <v>1.9674540873675974</v>
      </c>
      <c r="E5" s="166">
        <v>220383.51</v>
      </c>
      <c r="F5" s="166">
        <v>30843.897</v>
      </c>
      <c r="G5" s="117">
        <f aca="true" t="shared" si="0" ref="G5:G43">F5/E5*10</f>
        <v>1.3995555747342439</v>
      </c>
      <c r="H5" s="166">
        <v>318611.84</v>
      </c>
      <c r="I5" s="166">
        <v>20631.588</v>
      </c>
      <c r="J5" s="117">
        <f>I5/H5*10</f>
        <v>0.6475461803302727</v>
      </c>
      <c r="K5" s="15">
        <f aca="true" t="shared" si="1" ref="K5:L36">B5+E5+H5</f>
        <v>586751.27</v>
      </c>
      <c r="L5" s="15">
        <f t="shared" si="1"/>
        <v>60871.243</v>
      </c>
      <c r="M5" s="16">
        <f aca="true" t="shared" si="2" ref="M5:M68">L5/K5*10</f>
        <v>1.0374283978967782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119">
        <v>39061.26</v>
      </c>
      <c r="C6" s="119">
        <v>7386.704</v>
      </c>
      <c r="D6" s="26">
        <f>C6/B6*10</f>
        <v>1.8910562536897169</v>
      </c>
      <c r="E6" s="119">
        <v>184240.43</v>
      </c>
      <c r="F6" s="119">
        <v>22223.603</v>
      </c>
      <c r="G6" s="26">
        <f t="shared" si="0"/>
        <v>1.2062283506394336</v>
      </c>
      <c r="H6" s="119">
        <v>309881.83</v>
      </c>
      <c r="I6" s="119">
        <v>19814.542</v>
      </c>
      <c r="J6" s="26">
        <f>I6/H6*10</f>
        <v>0.6394225179320776</v>
      </c>
      <c r="K6" s="25">
        <f t="shared" si="1"/>
        <v>533183.52</v>
      </c>
      <c r="L6" s="25">
        <f t="shared" si="1"/>
        <v>49424.849</v>
      </c>
      <c r="M6" s="27">
        <f t="shared" si="2"/>
        <v>0.9269763063944663</v>
      </c>
      <c r="P6" s="123"/>
      <c r="Q6" s="123"/>
      <c r="R6" s="123"/>
      <c r="S6" s="123"/>
      <c r="T6" s="123"/>
      <c r="U6" s="123"/>
    </row>
    <row r="7" spans="1:21" ht="12.75">
      <c r="A7" s="6" t="s">
        <v>2</v>
      </c>
      <c r="B7" s="140"/>
      <c r="C7" s="140"/>
      <c r="D7" s="30"/>
      <c r="E7" s="140">
        <v>3048.92</v>
      </c>
      <c r="F7" s="140">
        <v>415.782</v>
      </c>
      <c r="G7" s="30">
        <f t="shared" si="0"/>
        <v>1.3637025569709929</v>
      </c>
      <c r="H7" s="140">
        <v>5901.78</v>
      </c>
      <c r="I7" s="140">
        <v>475.082</v>
      </c>
      <c r="J7" s="30">
        <f>I7/H7*10</f>
        <v>0.8049808701781497</v>
      </c>
      <c r="K7" s="29">
        <f t="shared" si="1"/>
        <v>8950.7</v>
      </c>
      <c r="L7" s="29">
        <f t="shared" si="1"/>
        <v>890.864</v>
      </c>
      <c r="M7" s="31">
        <f t="shared" si="2"/>
        <v>0.9953009261845441</v>
      </c>
      <c r="P7" s="122"/>
      <c r="Q7" s="122"/>
      <c r="R7" s="122"/>
      <c r="S7" s="122"/>
      <c r="T7" s="122"/>
      <c r="U7" s="122"/>
    </row>
    <row r="8" spans="1:21" ht="12.75">
      <c r="A8" s="6" t="s">
        <v>5</v>
      </c>
      <c r="B8" s="140">
        <v>188.68</v>
      </c>
      <c r="C8" s="140">
        <v>60.168</v>
      </c>
      <c r="D8" s="30">
        <f>C8/B8*10</f>
        <v>3.188891244435022</v>
      </c>
      <c r="E8" s="140">
        <v>260.86</v>
      </c>
      <c r="F8" s="140">
        <v>46.68</v>
      </c>
      <c r="G8" s="30">
        <f t="shared" si="0"/>
        <v>1.7894656137391705</v>
      </c>
      <c r="H8" s="140"/>
      <c r="I8" s="140"/>
      <c r="J8" s="30"/>
      <c r="K8" s="29">
        <f t="shared" si="1"/>
        <v>449.54</v>
      </c>
      <c r="L8" s="29">
        <f t="shared" si="1"/>
        <v>106.848</v>
      </c>
      <c r="M8" s="31">
        <f t="shared" si="2"/>
        <v>2.376829648084709</v>
      </c>
      <c r="P8" s="122"/>
      <c r="Q8" s="122"/>
      <c r="R8" s="122"/>
      <c r="S8" s="122"/>
      <c r="T8" s="122"/>
      <c r="U8" s="122"/>
    </row>
    <row r="9" spans="1:21" ht="12.75">
      <c r="A9" s="6" t="s">
        <v>6</v>
      </c>
      <c r="B9" s="140"/>
      <c r="C9" s="140"/>
      <c r="D9" s="30"/>
      <c r="E9" s="140">
        <v>158.53</v>
      </c>
      <c r="F9" s="140">
        <v>49.488</v>
      </c>
      <c r="G9" s="30">
        <f t="shared" si="0"/>
        <v>3.121680439033621</v>
      </c>
      <c r="H9" s="140"/>
      <c r="I9" s="140"/>
      <c r="J9" s="30"/>
      <c r="K9" s="29">
        <f t="shared" si="1"/>
        <v>158.53</v>
      </c>
      <c r="L9" s="29">
        <f t="shared" si="1"/>
        <v>49.488</v>
      </c>
      <c r="M9" s="31">
        <f t="shared" si="2"/>
        <v>3.121680439033621</v>
      </c>
      <c r="P9" s="122"/>
      <c r="Q9" s="122"/>
      <c r="R9" s="124"/>
      <c r="S9" s="124"/>
      <c r="T9" s="122"/>
      <c r="U9" s="122"/>
    </row>
    <row r="10" spans="1:21" ht="12.75">
      <c r="A10" s="6" t="s">
        <v>85</v>
      </c>
      <c r="B10" s="140"/>
      <c r="C10" s="140"/>
      <c r="D10" s="30"/>
      <c r="E10" s="141">
        <v>1.88</v>
      </c>
      <c r="F10" s="141">
        <v>5.004</v>
      </c>
      <c r="G10" s="30">
        <f t="shared" si="0"/>
        <v>26.617021276595743</v>
      </c>
      <c r="H10" s="140"/>
      <c r="I10" s="140"/>
      <c r="J10" s="30"/>
      <c r="K10" s="72">
        <f t="shared" si="1"/>
        <v>1.88</v>
      </c>
      <c r="L10" s="72">
        <f t="shared" si="1"/>
        <v>5.004</v>
      </c>
      <c r="M10" s="31">
        <f t="shared" si="2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6" t="s">
        <v>14</v>
      </c>
      <c r="B11" s="140">
        <v>446.71</v>
      </c>
      <c r="C11" s="140">
        <v>70.975</v>
      </c>
      <c r="D11" s="30">
        <f aca="true" t="shared" si="3" ref="D11:D17">C11/B11*10</f>
        <v>1.5888383962749884</v>
      </c>
      <c r="E11" s="140">
        <v>43792.09</v>
      </c>
      <c r="F11" s="140">
        <v>4637.526</v>
      </c>
      <c r="G11" s="30">
        <f t="shared" si="0"/>
        <v>1.0589871367180694</v>
      </c>
      <c r="H11" s="140">
        <v>72943.21</v>
      </c>
      <c r="I11" s="140">
        <v>3607.794</v>
      </c>
      <c r="J11" s="30">
        <f>I11/H11*10</f>
        <v>0.4946031302982141</v>
      </c>
      <c r="K11" s="29">
        <f t="shared" si="1"/>
        <v>117182.01000000001</v>
      </c>
      <c r="L11" s="29">
        <f t="shared" si="1"/>
        <v>8316.295</v>
      </c>
      <c r="M11" s="31">
        <f t="shared" si="2"/>
        <v>0.709690420910172</v>
      </c>
      <c r="P11" s="122"/>
      <c r="Q11" s="122"/>
      <c r="R11" s="122"/>
      <c r="S11" s="122"/>
      <c r="T11" s="122"/>
      <c r="U11" s="122"/>
    </row>
    <row r="12" spans="1:21" ht="12.75">
      <c r="A12" s="6" t="s">
        <v>15</v>
      </c>
      <c r="B12" s="140">
        <v>352.61</v>
      </c>
      <c r="C12" s="140">
        <v>86.366</v>
      </c>
      <c r="D12" s="30">
        <f t="shared" si="3"/>
        <v>2.4493349593034797</v>
      </c>
      <c r="E12" s="140">
        <v>7774.58</v>
      </c>
      <c r="F12" s="140">
        <v>1230.611</v>
      </c>
      <c r="G12" s="30">
        <f t="shared" si="0"/>
        <v>1.5828649264654813</v>
      </c>
      <c r="H12" s="140">
        <v>146558.78</v>
      </c>
      <c r="I12" s="140">
        <v>11708.556</v>
      </c>
      <c r="J12" s="30">
        <f>I12/H12*10</f>
        <v>0.7988982986894405</v>
      </c>
      <c r="K12" s="29">
        <f t="shared" si="1"/>
        <v>154685.97</v>
      </c>
      <c r="L12" s="29">
        <f t="shared" si="1"/>
        <v>13025.533000000001</v>
      </c>
      <c r="M12" s="31">
        <f t="shared" si="2"/>
        <v>0.8420629873543153</v>
      </c>
      <c r="P12" s="122"/>
      <c r="Q12" s="124"/>
      <c r="R12" s="124"/>
      <c r="S12" s="122"/>
      <c r="T12" s="122"/>
      <c r="U12" s="122"/>
    </row>
    <row r="13" spans="1:21" ht="12.75">
      <c r="A13" s="6" t="s">
        <v>16</v>
      </c>
      <c r="B13" s="140">
        <v>60.16</v>
      </c>
      <c r="C13" s="140">
        <v>12.031</v>
      </c>
      <c r="D13" s="30">
        <f t="shared" si="3"/>
        <v>1.999833776595745</v>
      </c>
      <c r="E13" s="140">
        <v>39.9</v>
      </c>
      <c r="F13" s="140">
        <v>22.987</v>
      </c>
      <c r="G13" s="30">
        <f t="shared" si="0"/>
        <v>5.761152882205513</v>
      </c>
      <c r="H13" s="140">
        <v>3275.04</v>
      </c>
      <c r="I13" s="140">
        <v>226.223</v>
      </c>
      <c r="J13" s="30">
        <f>I13/H13*10</f>
        <v>0.6907488152816454</v>
      </c>
      <c r="K13" s="29">
        <f t="shared" si="1"/>
        <v>3375.1</v>
      </c>
      <c r="L13" s="29">
        <f t="shared" si="1"/>
        <v>261.241</v>
      </c>
      <c r="M13" s="31">
        <f t="shared" si="2"/>
        <v>0.7740244733489378</v>
      </c>
      <c r="P13" s="122"/>
      <c r="Q13" s="122"/>
      <c r="R13" s="122"/>
      <c r="S13" s="122"/>
      <c r="T13" s="122"/>
      <c r="U13" s="122"/>
    </row>
    <row r="14" spans="1:21" ht="12.75">
      <c r="A14" s="6" t="s">
        <v>18</v>
      </c>
      <c r="B14" s="140">
        <v>13091.68</v>
      </c>
      <c r="C14" s="140">
        <v>2040.48</v>
      </c>
      <c r="D14" s="30">
        <f t="shared" si="3"/>
        <v>1.5586082152939882</v>
      </c>
      <c r="E14" s="140">
        <v>869.74</v>
      </c>
      <c r="F14" s="140">
        <v>173.338</v>
      </c>
      <c r="G14" s="30">
        <f t="shared" si="0"/>
        <v>1.9929864097316439</v>
      </c>
      <c r="H14" s="140"/>
      <c r="I14" s="140"/>
      <c r="J14" s="30"/>
      <c r="K14" s="29">
        <f t="shared" si="1"/>
        <v>13961.42</v>
      </c>
      <c r="L14" s="29">
        <f t="shared" si="1"/>
        <v>2213.818</v>
      </c>
      <c r="M14" s="31">
        <f t="shared" si="2"/>
        <v>1.5856682199948144</v>
      </c>
      <c r="P14" s="122"/>
      <c r="Q14" s="122"/>
      <c r="R14" s="122"/>
      <c r="S14" s="122"/>
      <c r="T14" s="122"/>
      <c r="U14" s="122"/>
    </row>
    <row r="15" spans="1:21" ht="12.75">
      <c r="A15" s="6" t="s">
        <v>19</v>
      </c>
      <c r="B15" s="140"/>
      <c r="C15" s="140"/>
      <c r="D15" s="30"/>
      <c r="E15" s="140">
        <v>271.67</v>
      </c>
      <c r="F15" s="140">
        <v>466.885</v>
      </c>
      <c r="G15" s="30">
        <f t="shared" si="0"/>
        <v>17.185740052269296</v>
      </c>
      <c r="H15" s="140"/>
      <c r="I15" s="140"/>
      <c r="J15" s="30"/>
      <c r="K15" s="29">
        <f t="shared" si="1"/>
        <v>271.67</v>
      </c>
      <c r="L15" s="29">
        <f t="shared" si="1"/>
        <v>466.885</v>
      </c>
      <c r="M15" s="31">
        <f t="shared" si="2"/>
        <v>17.185740052269296</v>
      </c>
      <c r="P15" s="122"/>
      <c r="Q15" s="122"/>
      <c r="R15" s="122"/>
      <c r="S15" s="122"/>
      <c r="T15" s="122"/>
      <c r="U15" s="122"/>
    </row>
    <row r="16" spans="1:21" ht="12.75">
      <c r="A16" s="6" t="s">
        <v>20</v>
      </c>
      <c r="B16" s="140">
        <v>1778.79</v>
      </c>
      <c r="C16" s="140">
        <v>383.634</v>
      </c>
      <c r="D16" s="30">
        <f t="shared" si="3"/>
        <v>2.1567132713811072</v>
      </c>
      <c r="E16" s="140">
        <v>772.83</v>
      </c>
      <c r="F16" s="140">
        <v>169.8</v>
      </c>
      <c r="G16" s="30">
        <f t="shared" si="0"/>
        <v>2.1971196770311714</v>
      </c>
      <c r="H16" s="140">
        <v>8188.56</v>
      </c>
      <c r="I16" s="140">
        <v>497.358</v>
      </c>
      <c r="J16" s="30"/>
      <c r="K16" s="29">
        <f t="shared" si="1"/>
        <v>10740.18</v>
      </c>
      <c r="L16" s="29">
        <f t="shared" si="1"/>
        <v>1050.792</v>
      </c>
      <c r="M16" s="31">
        <f t="shared" si="2"/>
        <v>0.9783746641117745</v>
      </c>
      <c r="P16" s="122"/>
      <c r="Q16" s="124"/>
      <c r="R16" s="122"/>
      <c r="S16" s="122"/>
      <c r="T16" s="122"/>
      <c r="U16" s="122"/>
    </row>
    <row r="17" spans="1:21" ht="12.75">
      <c r="A17" s="6" t="s">
        <v>21</v>
      </c>
      <c r="B17" s="140">
        <v>201.25</v>
      </c>
      <c r="C17" s="140">
        <v>49.105</v>
      </c>
      <c r="D17" s="30">
        <f t="shared" si="3"/>
        <v>2.44</v>
      </c>
      <c r="E17" s="140">
        <v>1909.99</v>
      </c>
      <c r="F17" s="140">
        <v>1372.422</v>
      </c>
      <c r="G17" s="30">
        <f t="shared" si="0"/>
        <v>7.185493117765015</v>
      </c>
      <c r="H17" s="140"/>
      <c r="I17" s="140"/>
      <c r="J17" s="30"/>
      <c r="K17" s="29">
        <f t="shared" si="1"/>
        <v>2111.24</v>
      </c>
      <c r="L17" s="29">
        <f t="shared" si="1"/>
        <v>1421.527</v>
      </c>
      <c r="M17" s="31">
        <f t="shared" si="2"/>
        <v>6.733137871582579</v>
      </c>
      <c r="P17" s="122"/>
      <c r="Q17" s="124"/>
      <c r="R17" s="122"/>
      <c r="S17" s="122"/>
      <c r="T17" s="122"/>
      <c r="U17" s="122"/>
    </row>
    <row r="18" spans="1:21" ht="12.75">
      <c r="A18" s="6" t="s">
        <v>22</v>
      </c>
      <c r="B18" s="140">
        <v>874.74</v>
      </c>
      <c r="C18" s="140">
        <v>144.576</v>
      </c>
      <c r="D18" s="30">
        <f>C18/B18*10</f>
        <v>1.6527882570821042</v>
      </c>
      <c r="E18" s="140">
        <v>29028.93</v>
      </c>
      <c r="F18" s="140">
        <v>4174.903</v>
      </c>
      <c r="G18" s="30">
        <f t="shared" si="0"/>
        <v>1.4381870086151989</v>
      </c>
      <c r="H18" s="140">
        <v>219.18</v>
      </c>
      <c r="I18" s="140">
        <v>19.418</v>
      </c>
      <c r="J18" s="30">
        <f>I18/H18*10</f>
        <v>0.8859384980381422</v>
      </c>
      <c r="K18" s="29">
        <f t="shared" si="1"/>
        <v>30122.850000000002</v>
      </c>
      <c r="L18" s="29">
        <f t="shared" si="1"/>
        <v>4338.897</v>
      </c>
      <c r="M18" s="31">
        <f t="shared" si="2"/>
        <v>1.4404005597079954</v>
      </c>
      <c r="P18" s="122"/>
      <c r="Q18" s="122"/>
      <c r="R18" s="122"/>
      <c r="S18" s="122"/>
      <c r="T18" s="122"/>
      <c r="U18" s="122"/>
    </row>
    <row r="19" spans="1:21" ht="12.75">
      <c r="A19" s="6" t="s">
        <v>26</v>
      </c>
      <c r="B19" s="140"/>
      <c r="C19" s="140"/>
      <c r="D19" s="30"/>
      <c r="E19" s="140">
        <v>1493.42</v>
      </c>
      <c r="F19" s="140">
        <v>227.356</v>
      </c>
      <c r="G19" s="30">
        <f t="shared" si="0"/>
        <v>1.522384861592854</v>
      </c>
      <c r="H19" s="140"/>
      <c r="I19" s="140"/>
      <c r="J19" s="30"/>
      <c r="K19" s="29">
        <f t="shared" si="1"/>
        <v>1493.42</v>
      </c>
      <c r="L19" s="29">
        <f t="shared" si="1"/>
        <v>227.356</v>
      </c>
      <c r="M19" s="31">
        <f t="shared" si="2"/>
        <v>1.522384861592854</v>
      </c>
      <c r="P19" s="122"/>
      <c r="Q19" s="122"/>
      <c r="R19" s="122"/>
      <c r="S19" s="124"/>
      <c r="T19" s="122"/>
      <c r="U19" s="122"/>
    </row>
    <row r="20" spans="1:21" ht="12.75">
      <c r="A20" s="6" t="s">
        <v>28</v>
      </c>
      <c r="B20" s="140">
        <v>58.27</v>
      </c>
      <c r="C20" s="140">
        <v>15.545</v>
      </c>
      <c r="D20" s="30">
        <f>C20/B20*10</f>
        <v>2.6677535610090954</v>
      </c>
      <c r="E20" s="140">
        <v>277.71</v>
      </c>
      <c r="F20" s="140">
        <v>42.064</v>
      </c>
      <c r="G20" s="30">
        <f t="shared" si="0"/>
        <v>1.5146735803536062</v>
      </c>
      <c r="H20" s="140">
        <v>9123.26</v>
      </c>
      <c r="I20" s="140">
        <v>418.93</v>
      </c>
      <c r="J20" s="30">
        <f>I20/H20*10</f>
        <v>0.45918893027273144</v>
      </c>
      <c r="K20" s="29">
        <f t="shared" si="1"/>
        <v>9459.24</v>
      </c>
      <c r="L20" s="29">
        <f t="shared" si="1"/>
        <v>476.539</v>
      </c>
      <c r="M20" s="31">
        <f t="shared" si="2"/>
        <v>0.5037814877305153</v>
      </c>
      <c r="P20" s="122"/>
      <c r="Q20" s="122"/>
      <c r="R20" s="122"/>
      <c r="S20" s="122"/>
      <c r="T20" s="122"/>
      <c r="U20" s="122"/>
    </row>
    <row r="21" spans="1:21" ht="12.75">
      <c r="A21" s="6" t="s">
        <v>32</v>
      </c>
      <c r="B21" s="140">
        <v>305</v>
      </c>
      <c r="C21" s="140">
        <v>47.2</v>
      </c>
      <c r="D21" s="30">
        <f>C21/B21*10</f>
        <v>1.5475409836065572</v>
      </c>
      <c r="E21" s="140">
        <v>756.04</v>
      </c>
      <c r="F21" s="140">
        <v>128.058</v>
      </c>
      <c r="G21" s="30">
        <f t="shared" si="0"/>
        <v>1.6937992698799007</v>
      </c>
      <c r="H21" s="140">
        <v>15334.07</v>
      </c>
      <c r="I21" s="140">
        <v>678.744</v>
      </c>
      <c r="J21" s="30">
        <f>I21/H21*10</f>
        <v>0.4426378645721586</v>
      </c>
      <c r="K21" s="29">
        <f t="shared" si="1"/>
        <v>16395.11</v>
      </c>
      <c r="L21" s="29">
        <f t="shared" si="1"/>
        <v>854.002</v>
      </c>
      <c r="M21" s="31">
        <f t="shared" si="2"/>
        <v>0.5208882404570631</v>
      </c>
      <c r="P21" s="122"/>
      <c r="Q21" s="122"/>
      <c r="R21" s="122"/>
      <c r="S21" s="122"/>
      <c r="T21" s="122"/>
      <c r="U21" s="122"/>
    </row>
    <row r="22" spans="1:21" ht="12.75">
      <c r="A22" s="6" t="s">
        <v>99</v>
      </c>
      <c r="B22" s="140"/>
      <c r="C22" s="140"/>
      <c r="D22" s="30"/>
      <c r="E22" s="141">
        <v>3.94</v>
      </c>
      <c r="F22" s="141">
        <v>2.862</v>
      </c>
      <c r="G22" s="30">
        <f t="shared" si="0"/>
        <v>7.263959390862944</v>
      </c>
      <c r="H22" s="140"/>
      <c r="I22" s="140"/>
      <c r="J22" s="30"/>
      <c r="K22" s="72">
        <f t="shared" si="1"/>
        <v>3.94</v>
      </c>
      <c r="L22" s="72">
        <f t="shared" si="1"/>
        <v>2.862</v>
      </c>
      <c r="M22" s="31">
        <f t="shared" si="2"/>
        <v>7.263959390862944</v>
      </c>
      <c r="P22" s="122"/>
      <c r="Q22" s="122"/>
      <c r="R22" s="124"/>
      <c r="S22" s="124"/>
      <c r="T22" s="122"/>
      <c r="U22" s="122"/>
    </row>
    <row r="23" spans="1:21" ht="12.75">
      <c r="A23" s="6" t="s">
        <v>33</v>
      </c>
      <c r="B23" s="140">
        <v>2987.08</v>
      </c>
      <c r="C23" s="140">
        <v>465.568</v>
      </c>
      <c r="D23" s="30">
        <f>C23/B23*10</f>
        <v>1.5586057286714785</v>
      </c>
      <c r="E23" s="140">
        <v>876.87</v>
      </c>
      <c r="F23" s="140">
        <v>125.801</v>
      </c>
      <c r="G23" s="30">
        <f t="shared" si="0"/>
        <v>1.4346596416800668</v>
      </c>
      <c r="H23" s="140"/>
      <c r="I23" s="140"/>
      <c r="J23" s="30"/>
      <c r="K23" s="29">
        <f t="shared" si="1"/>
        <v>3863.95</v>
      </c>
      <c r="L23" s="29">
        <f t="shared" si="1"/>
        <v>591.369</v>
      </c>
      <c r="M23" s="31">
        <f t="shared" si="2"/>
        <v>1.5304778788545401</v>
      </c>
      <c r="P23" s="122"/>
      <c r="Q23" s="122"/>
      <c r="R23" s="124"/>
      <c r="S23" s="124"/>
      <c r="T23" s="122"/>
      <c r="U23" s="122"/>
    </row>
    <row r="24" spans="1:21" ht="12.75">
      <c r="A24" s="6" t="s">
        <v>109</v>
      </c>
      <c r="B24" s="140"/>
      <c r="C24" s="140"/>
      <c r="D24" s="30"/>
      <c r="E24" s="141">
        <v>1.95</v>
      </c>
      <c r="F24" s="141">
        <v>1.131</v>
      </c>
      <c r="G24" s="30">
        <f t="shared" si="0"/>
        <v>5.800000000000001</v>
      </c>
      <c r="H24" s="140"/>
      <c r="I24" s="140"/>
      <c r="J24" s="30"/>
      <c r="K24" s="72">
        <f t="shared" si="1"/>
        <v>1.95</v>
      </c>
      <c r="L24" s="72">
        <f t="shared" si="1"/>
        <v>1.131</v>
      </c>
      <c r="M24" s="31">
        <f t="shared" si="2"/>
        <v>5.800000000000001</v>
      </c>
      <c r="P24" s="122"/>
      <c r="Q24" s="124"/>
      <c r="R24" s="122"/>
      <c r="S24" s="122"/>
      <c r="T24" s="122"/>
      <c r="U24" s="122"/>
    </row>
    <row r="25" spans="1:21" ht="12.75">
      <c r="A25" s="6" t="s">
        <v>40</v>
      </c>
      <c r="B25" s="140">
        <v>126.49</v>
      </c>
      <c r="C25" s="140">
        <v>47.244</v>
      </c>
      <c r="D25" s="30">
        <f>C25/B25*10</f>
        <v>3.734998814135505</v>
      </c>
      <c r="E25" s="140">
        <v>174.94</v>
      </c>
      <c r="F25" s="140">
        <v>62.154</v>
      </c>
      <c r="G25" s="30">
        <f t="shared" si="0"/>
        <v>3.552875271521665</v>
      </c>
      <c r="H25" s="140"/>
      <c r="I25" s="140"/>
      <c r="J25" s="30"/>
      <c r="K25" s="29">
        <f t="shared" si="1"/>
        <v>301.43</v>
      </c>
      <c r="L25" s="29">
        <f t="shared" si="1"/>
        <v>109.398</v>
      </c>
      <c r="M25" s="31">
        <f t="shared" si="2"/>
        <v>3.6293003350695017</v>
      </c>
      <c r="P25" s="122"/>
      <c r="Q25" s="122"/>
      <c r="R25" s="124"/>
      <c r="S25" s="124"/>
      <c r="T25" s="122"/>
      <c r="U25" s="122"/>
    </row>
    <row r="26" spans="1:21" s="167" customFormat="1" ht="12.75">
      <c r="A26" s="111" t="s">
        <v>44</v>
      </c>
      <c r="B26" s="81">
        <v>252.52</v>
      </c>
      <c r="C26" s="81">
        <v>36.725</v>
      </c>
      <c r="D26" s="30">
        <f>C26/B26*10</f>
        <v>1.4543402502772058</v>
      </c>
      <c r="E26" s="81">
        <v>20532.72</v>
      </c>
      <c r="F26" s="81">
        <v>3051.466</v>
      </c>
      <c r="G26" s="30">
        <f t="shared" si="0"/>
        <v>1.4861479628612282</v>
      </c>
      <c r="H26" s="81">
        <v>4758.88</v>
      </c>
      <c r="I26" s="81">
        <v>304.779</v>
      </c>
      <c r="J26" s="30">
        <f>I26/H26*10</f>
        <v>0.6404427092088895</v>
      </c>
      <c r="K26" s="29">
        <f t="shared" si="1"/>
        <v>25544.120000000003</v>
      </c>
      <c r="L26" s="29">
        <f t="shared" si="1"/>
        <v>3392.97</v>
      </c>
      <c r="M26" s="31">
        <f t="shared" si="2"/>
        <v>1.3282782887020572</v>
      </c>
      <c r="P26" s="168"/>
      <c r="Q26" s="168"/>
      <c r="R26" s="169"/>
      <c r="S26" s="169"/>
      <c r="T26" s="168"/>
      <c r="U26" s="168"/>
    </row>
    <row r="27" spans="1:21" ht="12.75">
      <c r="A27" s="6" t="s">
        <v>45</v>
      </c>
      <c r="B27" s="140">
        <v>606.11</v>
      </c>
      <c r="C27" s="140">
        <v>87.719</v>
      </c>
      <c r="D27" s="30">
        <f>C27/B27*10</f>
        <v>1.4472455494877166</v>
      </c>
      <c r="E27" s="140">
        <v>1825.49</v>
      </c>
      <c r="F27" s="140">
        <v>311.184</v>
      </c>
      <c r="G27" s="30">
        <f t="shared" si="0"/>
        <v>1.704660118653074</v>
      </c>
      <c r="H27" s="140"/>
      <c r="I27" s="140"/>
      <c r="J27" s="30"/>
      <c r="K27" s="29">
        <f t="shared" si="1"/>
        <v>2431.6</v>
      </c>
      <c r="L27" s="29">
        <f t="shared" si="1"/>
        <v>398.903</v>
      </c>
      <c r="M27" s="31">
        <f t="shared" si="2"/>
        <v>1.6404959697318637</v>
      </c>
      <c r="P27" s="122"/>
      <c r="Q27" s="124"/>
      <c r="R27" s="122"/>
      <c r="S27" s="122"/>
      <c r="T27" s="122"/>
      <c r="U27" s="122"/>
    </row>
    <row r="28" spans="1:21" s="21" customFormat="1" ht="12.75">
      <c r="A28" s="6" t="s">
        <v>47</v>
      </c>
      <c r="B28" s="140">
        <v>17518.87</v>
      </c>
      <c r="C28" s="140">
        <v>3808.846</v>
      </c>
      <c r="D28" s="30">
        <f>C28/B28*10</f>
        <v>2.174139085454713</v>
      </c>
      <c r="E28" s="140">
        <v>1866.86</v>
      </c>
      <c r="F28" s="140">
        <v>486.523</v>
      </c>
      <c r="G28" s="30">
        <f t="shared" si="0"/>
        <v>2.606103296444297</v>
      </c>
      <c r="H28" s="140"/>
      <c r="I28" s="140"/>
      <c r="J28" s="30"/>
      <c r="K28" s="29">
        <f t="shared" si="1"/>
        <v>19385.73</v>
      </c>
      <c r="L28" s="29">
        <f t="shared" si="1"/>
        <v>4295.369</v>
      </c>
      <c r="M28" s="31">
        <f t="shared" si="2"/>
        <v>2.2157375554080243</v>
      </c>
      <c r="P28" s="123"/>
      <c r="Q28" s="123"/>
      <c r="R28" s="125"/>
      <c r="S28" s="125"/>
      <c r="T28" s="123"/>
      <c r="U28" s="123"/>
    </row>
    <row r="29" spans="1:21" s="21" customFormat="1" ht="12.75">
      <c r="A29" s="6" t="s">
        <v>49</v>
      </c>
      <c r="B29" s="140"/>
      <c r="C29" s="140"/>
      <c r="D29" s="30"/>
      <c r="E29" s="140">
        <v>5202.84</v>
      </c>
      <c r="F29" s="140">
        <v>222.181</v>
      </c>
      <c r="G29" s="30">
        <f t="shared" si="0"/>
        <v>0.42703792544072083</v>
      </c>
      <c r="H29" s="140"/>
      <c r="I29" s="140"/>
      <c r="J29" s="30"/>
      <c r="K29" s="29">
        <f t="shared" si="1"/>
        <v>5202.84</v>
      </c>
      <c r="L29" s="29">
        <f t="shared" si="1"/>
        <v>222.181</v>
      </c>
      <c r="M29" s="31">
        <f t="shared" si="2"/>
        <v>0.42703792544072083</v>
      </c>
      <c r="O29"/>
      <c r="P29" s="122"/>
      <c r="Q29" s="124"/>
      <c r="R29" s="124"/>
      <c r="S29" s="124"/>
      <c r="T29" s="122"/>
      <c r="U29" s="122"/>
    </row>
    <row r="30" spans="1:21" s="21" customFormat="1" ht="13.5" thickBot="1">
      <c r="A30" s="8" t="s">
        <v>50</v>
      </c>
      <c r="B30" s="143">
        <v>212.29</v>
      </c>
      <c r="C30" s="143">
        <v>30.521</v>
      </c>
      <c r="D30" s="36">
        <f>C30/B30*10</f>
        <v>1.4377031419284942</v>
      </c>
      <c r="E30" s="143">
        <v>63297.73</v>
      </c>
      <c r="F30" s="143">
        <v>4797.397</v>
      </c>
      <c r="G30" s="36">
        <f t="shared" si="0"/>
        <v>0.7579098018206971</v>
      </c>
      <c r="H30" s="143">
        <v>43579.07</v>
      </c>
      <c r="I30" s="143">
        <v>1877.658</v>
      </c>
      <c r="J30" s="36">
        <f>I30/H30*10</f>
        <v>0.4308623382738548</v>
      </c>
      <c r="K30" s="35">
        <f t="shared" si="1"/>
        <v>107089.09</v>
      </c>
      <c r="L30" s="35">
        <f t="shared" si="1"/>
        <v>6705.575999999999</v>
      </c>
      <c r="M30" s="37">
        <f t="shared" si="2"/>
        <v>0.626167987794088</v>
      </c>
      <c r="P30" s="123"/>
      <c r="Q30" s="123"/>
      <c r="R30" s="125"/>
      <c r="S30" s="125"/>
      <c r="T30" s="123"/>
      <c r="U30" s="123"/>
    </row>
    <row r="31" spans="1:21" s="21" customFormat="1" ht="12.75">
      <c r="A31" s="14" t="s">
        <v>68</v>
      </c>
      <c r="B31" s="119">
        <v>2560.13</v>
      </c>
      <c r="C31" s="119">
        <v>374.307</v>
      </c>
      <c r="D31" s="26">
        <f>C31/B31*10</f>
        <v>1.4620624733900232</v>
      </c>
      <c r="E31" s="119">
        <v>18568.1</v>
      </c>
      <c r="F31" s="119">
        <v>2281.289</v>
      </c>
      <c r="G31" s="26">
        <f t="shared" si="0"/>
        <v>1.228606588719363</v>
      </c>
      <c r="H31" s="119"/>
      <c r="I31" s="119"/>
      <c r="J31" s="26"/>
      <c r="K31" s="25">
        <f t="shared" si="1"/>
        <v>21128.23</v>
      </c>
      <c r="L31" s="25">
        <f t="shared" si="1"/>
        <v>2655.5960000000005</v>
      </c>
      <c r="M31" s="27">
        <f t="shared" si="2"/>
        <v>1.2568946854516447</v>
      </c>
      <c r="P31" s="123"/>
      <c r="Q31" s="125"/>
      <c r="R31" s="123"/>
      <c r="S31" s="123"/>
      <c r="T31" s="123"/>
      <c r="U31" s="123"/>
    </row>
    <row r="32" spans="1:21" s="21" customFormat="1" ht="12.75">
      <c r="A32" s="6" t="s">
        <v>110</v>
      </c>
      <c r="B32" s="170">
        <v>0.27</v>
      </c>
      <c r="C32" s="170">
        <v>0.101</v>
      </c>
      <c r="D32" s="30">
        <f>C32/B32*10</f>
        <v>3.7407407407407405</v>
      </c>
      <c r="E32" s="170">
        <v>0.54</v>
      </c>
      <c r="F32" s="170">
        <v>0.436</v>
      </c>
      <c r="G32" s="30">
        <f t="shared" si="0"/>
        <v>8.074074074074073</v>
      </c>
      <c r="H32" s="140"/>
      <c r="I32" s="140"/>
      <c r="J32" s="30"/>
      <c r="K32" s="30">
        <f t="shared" si="1"/>
        <v>0.81</v>
      </c>
      <c r="L32" s="30">
        <f t="shared" si="1"/>
        <v>0.537</v>
      </c>
      <c r="M32" s="31">
        <f t="shared" si="2"/>
        <v>6.62962962962963</v>
      </c>
      <c r="O32"/>
      <c r="P32" s="122"/>
      <c r="Q32" s="122"/>
      <c r="R32" s="124"/>
      <c r="S32" s="124"/>
      <c r="T32" s="122"/>
      <c r="U32" s="122"/>
    </row>
    <row r="33" spans="1:21" ht="12.75">
      <c r="A33" s="6" t="s">
        <v>100</v>
      </c>
      <c r="B33" s="140"/>
      <c r="C33" s="140"/>
      <c r="D33" s="30"/>
      <c r="E33" s="170">
        <v>0.17</v>
      </c>
      <c r="F33" s="170">
        <v>0.205</v>
      </c>
      <c r="G33" s="30">
        <f t="shared" si="0"/>
        <v>12.058823529411764</v>
      </c>
      <c r="H33" s="140"/>
      <c r="I33" s="140"/>
      <c r="J33" s="30"/>
      <c r="K33" s="30">
        <f t="shared" si="1"/>
        <v>0.17</v>
      </c>
      <c r="L33" s="30">
        <f t="shared" si="1"/>
        <v>0.205</v>
      </c>
      <c r="M33" s="31">
        <f t="shared" si="2"/>
        <v>12.058823529411764</v>
      </c>
      <c r="P33" s="122"/>
      <c r="Q33" s="122"/>
      <c r="R33" s="122"/>
      <c r="S33" s="122"/>
      <c r="T33" s="122"/>
      <c r="U33" s="122"/>
    </row>
    <row r="34" spans="1:21" ht="12.75">
      <c r="A34" s="6" t="s">
        <v>8</v>
      </c>
      <c r="B34" s="140">
        <v>439.2</v>
      </c>
      <c r="C34" s="140">
        <v>114.542</v>
      </c>
      <c r="D34" s="30">
        <f>C34/B34*10</f>
        <v>2.607969034608379</v>
      </c>
      <c r="E34" s="140">
        <v>1009.29</v>
      </c>
      <c r="F34" s="140">
        <v>181.347</v>
      </c>
      <c r="G34" s="30">
        <f t="shared" si="0"/>
        <v>1.7967779330024078</v>
      </c>
      <c r="H34" s="140"/>
      <c r="I34" s="140"/>
      <c r="J34" s="30"/>
      <c r="K34" s="29">
        <f t="shared" si="1"/>
        <v>1448.49</v>
      </c>
      <c r="L34" s="29">
        <f t="shared" si="1"/>
        <v>295.889</v>
      </c>
      <c r="M34" s="31">
        <f t="shared" si="2"/>
        <v>2.0427410613811627</v>
      </c>
      <c r="P34" s="122"/>
      <c r="Q34" s="124"/>
      <c r="R34" s="122"/>
      <c r="S34" s="122"/>
      <c r="T34" s="122"/>
      <c r="U34" s="122"/>
    </row>
    <row r="35" spans="1:21" s="21" customFormat="1" ht="12.75">
      <c r="A35" s="6" t="s">
        <v>101</v>
      </c>
      <c r="B35" s="141">
        <v>3.51</v>
      </c>
      <c r="C35" s="141">
        <v>0.985</v>
      </c>
      <c r="D35" s="30">
        <f>C35/B35*10</f>
        <v>2.8062678062678064</v>
      </c>
      <c r="E35" s="141">
        <v>3.8</v>
      </c>
      <c r="F35" s="141">
        <v>3.286</v>
      </c>
      <c r="G35" s="30">
        <f t="shared" si="0"/>
        <v>8.647368421052633</v>
      </c>
      <c r="H35" s="140"/>
      <c r="I35" s="140"/>
      <c r="J35" s="30"/>
      <c r="K35" s="72">
        <f t="shared" si="1"/>
        <v>7.31</v>
      </c>
      <c r="L35" s="72">
        <f t="shared" si="1"/>
        <v>4.271</v>
      </c>
      <c r="M35" s="31">
        <f t="shared" si="2"/>
        <v>5.842681258549932</v>
      </c>
      <c r="P35" s="123"/>
      <c r="Q35" s="123"/>
      <c r="R35" s="125"/>
      <c r="S35" s="125"/>
      <c r="T35" s="123"/>
      <c r="U35" s="123"/>
    </row>
    <row r="36" spans="1:21" ht="12.75">
      <c r="A36" s="6" t="s">
        <v>31</v>
      </c>
      <c r="B36" s="140"/>
      <c r="C36" s="140"/>
      <c r="D36" s="30"/>
      <c r="E36" s="141">
        <v>1.39</v>
      </c>
      <c r="F36" s="141">
        <v>1.382</v>
      </c>
      <c r="G36" s="30">
        <f t="shared" si="0"/>
        <v>9.942446043165468</v>
      </c>
      <c r="H36" s="140"/>
      <c r="I36" s="140"/>
      <c r="J36" s="30"/>
      <c r="K36" s="72">
        <f t="shared" si="1"/>
        <v>1.39</v>
      </c>
      <c r="L36" s="72">
        <f t="shared" si="1"/>
        <v>1.382</v>
      </c>
      <c r="M36" s="31">
        <f t="shared" si="2"/>
        <v>9.942446043165468</v>
      </c>
      <c r="P36" s="122"/>
      <c r="Q36" s="122"/>
      <c r="R36" s="122"/>
      <c r="S36" s="122"/>
      <c r="T36" s="122"/>
      <c r="U36" s="122"/>
    </row>
    <row r="37" spans="1:21" ht="12.75">
      <c r="A37" s="6" t="s">
        <v>34</v>
      </c>
      <c r="B37" s="140"/>
      <c r="C37" s="140"/>
      <c r="D37" s="30"/>
      <c r="E37" s="141">
        <v>1.6</v>
      </c>
      <c r="F37" s="141">
        <v>1.571</v>
      </c>
      <c r="G37" s="30">
        <f t="shared" si="0"/>
        <v>9.81875</v>
      </c>
      <c r="H37" s="140"/>
      <c r="I37" s="140"/>
      <c r="J37" s="30"/>
      <c r="K37" s="72">
        <f aca="true" t="shared" si="4" ref="K37:L68">B37+E37+H37</f>
        <v>1.6</v>
      </c>
      <c r="L37" s="72">
        <f t="shared" si="4"/>
        <v>1.571</v>
      </c>
      <c r="M37" s="31">
        <f t="shared" si="2"/>
        <v>9.81875</v>
      </c>
      <c r="R37" s="126"/>
      <c r="S37" s="126"/>
      <c r="T37" s="126"/>
      <c r="U37" s="126"/>
    </row>
    <row r="38" spans="1:19" s="21" customFormat="1" ht="12.75">
      <c r="A38" s="6" t="s">
        <v>46</v>
      </c>
      <c r="B38" s="140">
        <v>2117.15</v>
      </c>
      <c r="C38" s="140">
        <v>258.679</v>
      </c>
      <c r="D38" s="30">
        <f>C38/B38*10</f>
        <v>1.2218265120563019</v>
      </c>
      <c r="E38" s="140">
        <v>16985.9</v>
      </c>
      <c r="F38" s="140">
        <v>1957.504</v>
      </c>
      <c r="G38" s="30">
        <f t="shared" si="0"/>
        <v>1.1524287791638945</v>
      </c>
      <c r="H38" s="140"/>
      <c r="I38" s="140"/>
      <c r="J38" s="30"/>
      <c r="K38" s="29">
        <f t="shared" si="4"/>
        <v>19103.050000000003</v>
      </c>
      <c r="L38" s="29">
        <f t="shared" si="4"/>
        <v>2216.183</v>
      </c>
      <c r="M38" s="31">
        <f t="shared" si="2"/>
        <v>1.1601199808407556</v>
      </c>
      <c r="R38" s="127"/>
      <c r="S38" s="127"/>
    </row>
    <row r="39" spans="1:21" ht="13.5" thickBot="1">
      <c r="A39" s="8" t="s">
        <v>56</v>
      </c>
      <c r="B39" s="143"/>
      <c r="C39" s="143"/>
      <c r="D39" s="36"/>
      <c r="E39" s="143">
        <v>565.41</v>
      </c>
      <c r="F39" s="143">
        <v>135.558</v>
      </c>
      <c r="G39" s="36">
        <f t="shared" si="0"/>
        <v>2.397516846182416</v>
      </c>
      <c r="H39" s="143"/>
      <c r="I39" s="143"/>
      <c r="J39" s="36"/>
      <c r="K39" s="35">
        <f t="shared" si="4"/>
        <v>565.41</v>
      </c>
      <c r="L39" s="35">
        <f t="shared" si="4"/>
        <v>135.558</v>
      </c>
      <c r="M39" s="37">
        <f t="shared" si="2"/>
        <v>2.397516846182416</v>
      </c>
      <c r="P39" s="128"/>
      <c r="Q39" s="128"/>
      <c r="R39" s="128"/>
      <c r="S39" s="128"/>
      <c r="T39" s="126"/>
      <c r="U39" s="126"/>
    </row>
    <row r="40" spans="1:19" s="21" customFormat="1" ht="12.75">
      <c r="A40" s="14" t="s">
        <v>102</v>
      </c>
      <c r="B40" s="119">
        <v>915.98</v>
      </c>
      <c r="C40" s="119">
        <v>174.055</v>
      </c>
      <c r="D40" s="26">
        <f>C40/B40*10</f>
        <v>1.900205244655997</v>
      </c>
      <c r="E40" s="119">
        <v>2541.02</v>
      </c>
      <c r="F40" s="119">
        <v>912.766</v>
      </c>
      <c r="G40" s="26">
        <f t="shared" si="0"/>
        <v>3.5921244224760134</v>
      </c>
      <c r="H40" s="119">
        <v>6243.53</v>
      </c>
      <c r="I40" s="119">
        <v>521.016</v>
      </c>
      <c r="J40" s="26">
        <f>I40/H40*10</f>
        <v>0.8344894634926076</v>
      </c>
      <c r="K40" s="25">
        <f t="shared" si="4"/>
        <v>9700.529999999999</v>
      </c>
      <c r="L40" s="25">
        <f t="shared" si="4"/>
        <v>1607.837</v>
      </c>
      <c r="M40" s="27">
        <f t="shared" si="2"/>
        <v>1.657473354548669</v>
      </c>
      <c r="R40" s="127"/>
      <c r="S40" s="127"/>
    </row>
    <row r="41" spans="1:19" ht="12.75">
      <c r="A41" s="6" t="s">
        <v>0</v>
      </c>
      <c r="B41" s="141">
        <v>9.08</v>
      </c>
      <c r="C41" s="141">
        <v>4.021</v>
      </c>
      <c r="D41" s="30">
        <f>C41/B41*10</f>
        <v>4.428414096916299</v>
      </c>
      <c r="E41" s="140">
        <v>142.75</v>
      </c>
      <c r="F41" s="140">
        <v>24.362</v>
      </c>
      <c r="G41" s="30">
        <f t="shared" si="0"/>
        <v>1.7066199649737301</v>
      </c>
      <c r="H41" s="140"/>
      <c r="I41" s="140"/>
      <c r="J41" s="30"/>
      <c r="K41" s="29">
        <f t="shared" si="4"/>
        <v>151.83</v>
      </c>
      <c r="L41" s="29">
        <f t="shared" si="4"/>
        <v>28.383</v>
      </c>
      <c r="M41" s="31">
        <f t="shared" si="2"/>
        <v>1.8693934005137323</v>
      </c>
      <c r="R41" s="128"/>
      <c r="S41" s="128"/>
    </row>
    <row r="42" spans="1:19" ht="12.75">
      <c r="A42" s="6" t="s">
        <v>4</v>
      </c>
      <c r="B42" s="140"/>
      <c r="C42" s="140"/>
      <c r="D42" s="30"/>
      <c r="E42" s="170">
        <v>0.49</v>
      </c>
      <c r="F42" s="170">
        <v>0.59</v>
      </c>
      <c r="G42" s="30">
        <f t="shared" si="0"/>
        <v>12.040816326530612</v>
      </c>
      <c r="H42" s="140"/>
      <c r="I42" s="140"/>
      <c r="J42" s="30"/>
      <c r="K42" s="30">
        <f t="shared" si="4"/>
        <v>0.49</v>
      </c>
      <c r="L42" s="30">
        <f t="shared" si="4"/>
        <v>0.59</v>
      </c>
      <c r="M42" s="31">
        <f t="shared" si="2"/>
        <v>12.040816326530612</v>
      </c>
      <c r="R42" s="126"/>
      <c r="S42" s="126"/>
    </row>
    <row r="43" spans="1:21" s="167" customFormat="1" ht="12.75">
      <c r="A43" s="111" t="s">
        <v>11</v>
      </c>
      <c r="B43" s="81">
        <v>83.11</v>
      </c>
      <c r="C43" s="81">
        <v>24.632</v>
      </c>
      <c r="D43" s="30">
        <f>C43/B43*10</f>
        <v>2.9637829382745764</v>
      </c>
      <c r="E43" s="81">
        <v>655.63</v>
      </c>
      <c r="F43" s="81">
        <v>458.378</v>
      </c>
      <c r="G43" s="30">
        <f t="shared" si="0"/>
        <v>6.9914128395588975</v>
      </c>
      <c r="H43" s="81">
        <v>6052.54</v>
      </c>
      <c r="I43" s="81">
        <v>515.248</v>
      </c>
      <c r="J43" s="30">
        <f>I43/H43*10</f>
        <v>0.8512921847687088</v>
      </c>
      <c r="K43" s="29">
        <f t="shared" si="4"/>
        <v>6791.28</v>
      </c>
      <c r="L43" s="29">
        <f t="shared" si="4"/>
        <v>998.258</v>
      </c>
      <c r="M43" s="31">
        <f t="shared" si="2"/>
        <v>1.4699114158155755</v>
      </c>
      <c r="P43" s="171"/>
      <c r="Q43" s="171"/>
      <c r="R43" s="171"/>
      <c r="S43" s="171"/>
      <c r="T43" s="171"/>
      <c r="U43" s="172"/>
    </row>
    <row r="44" spans="1:19" s="167" customFormat="1" ht="12.75">
      <c r="A44" s="111" t="s">
        <v>25</v>
      </c>
      <c r="B44" s="81">
        <v>35.51</v>
      </c>
      <c r="C44" s="83">
        <v>6.103</v>
      </c>
      <c r="D44" s="30">
        <f>C44/B44*10</f>
        <v>1.7186707969586033</v>
      </c>
      <c r="E44" s="81">
        <v>167.81</v>
      </c>
      <c r="F44" s="81">
        <v>32.899</v>
      </c>
      <c r="G44" s="30"/>
      <c r="H44" s="81"/>
      <c r="I44" s="81"/>
      <c r="J44" s="30"/>
      <c r="K44" s="29">
        <f t="shared" si="4"/>
        <v>203.32</v>
      </c>
      <c r="L44" s="29">
        <f t="shared" si="4"/>
        <v>39.002</v>
      </c>
      <c r="M44" s="31">
        <f t="shared" si="2"/>
        <v>1.9182569348809762</v>
      </c>
      <c r="P44" s="171"/>
      <c r="Q44" s="171"/>
      <c r="R44" s="171"/>
      <c r="S44" s="171"/>
    </row>
    <row r="45" spans="1:19" s="167" customFormat="1" ht="12.75">
      <c r="A45" s="111" t="s">
        <v>103</v>
      </c>
      <c r="B45" s="81">
        <v>46.8</v>
      </c>
      <c r="C45" s="83">
        <v>8.826</v>
      </c>
      <c r="D45" s="30">
        <f>C45/B45*10</f>
        <v>1.8858974358974363</v>
      </c>
      <c r="E45" s="86">
        <v>0.01</v>
      </c>
      <c r="F45" s="86">
        <v>0.015</v>
      </c>
      <c r="G45" s="30">
        <f aca="true" t="shared" si="5" ref="G45:G94">F45/E45*10</f>
        <v>15</v>
      </c>
      <c r="H45" s="86">
        <v>0.01</v>
      </c>
      <c r="I45" s="86">
        <v>0.007</v>
      </c>
      <c r="J45" s="30">
        <f>I45/H45*10</f>
        <v>7</v>
      </c>
      <c r="K45" s="29">
        <f t="shared" si="4"/>
        <v>46.81999999999999</v>
      </c>
      <c r="L45" s="29">
        <f t="shared" si="4"/>
        <v>8.848</v>
      </c>
      <c r="M45" s="31">
        <f t="shared" si="2"/>
        <v>1.8897906877402824</v>
      </c>
      <c r="R45" s="172"/>
      <c r="S45" s="172"/>
    </row>
    <row r="46" spans="1:19" s="167" customFormat="1" ht="12.75">
      <c r="A46" s="111" t="s">
        <v>35</v>
      </c>
      <c r="B46" s="83">
        <v>2.3</v>
      </c>
      <c r="C46" s="83">
        <v>1.777</v>
      </c>
      <c r="D46" s="30">
        <f>C46/B46*10</f>
        <v>7.72608695652174</v>
      </c>
      <c r="E46" s="83">
        <v>5.12</v>
      </c>
      <c r="F46" s="83">
        <v>4.826</v>
      </c>
      <c r="G46" s="30">
        <f t="shared" si="5"/>
        <v>9.42578125</v>
      </c>
      <c r="H46" s="81"/>
      <c r="I46" s="81"/>
      <c r="J46" s="30"/>
      <c r="K46" s="72">
        <f t="shared" si="4"/>
        <v>7.42</v>
      </c>
      <c r="L46" s="72">
        <f t="shared" si="4"/>
        <v>6.603</v>
      </c>
      <c r="M46" s="31">
        <f t="shared" si="2"/>
        <v>8.898921832884097</v>
      </c>
      <c r="P46" s="171"/>
      <c r="Q46" s="172"/>
      <c r="R46" s="171"/>
      <c r="S46" s="172"/>
    </row>
    <row r="47" spans="1:19" s="167" customFormat="1" ht="12.75">
      <c r="A47" s="111" t="s">
        <v>36</v>
      </c>
      <c r="B47" s="81"/>
      <c r="C47" s="81"/>
      <c r="D47" s="30"/>
      <c r="E47" s="83">
        <v>1.96</v>
      </c>
      <c r="F47" s="83">
        <v>1.079</v>
      </c>
      <c r="G47" s="30">
        <f t="shared" si="5"/>
        <v>5.505102040816326</v>
      </c>
      <c r="H47" s="81">
        <v>190.66</v>
      </c>
      <c r="I47" s="83">
        <v>5.72</v>
      </c>
      <c r="J47" s="30">
        <f>I47/H47*10</f>
        <v>0.3000104898772684</v>
      </c>
      <c r="K47" s="29">
        <f t="shared" si="4"/>
        <v>192.62</v>
      </c>
      <c r="L47" s="72">
        <f t="shared" si="4"/>
        <v>6.7989999999999995</v>
      </c>
      <c r="M47" s="31">
        <f t="shared" si="2"/>
        <v>0.3529747689751843</v>
      </c>
      <c r="R47" s="172"/>
      <c r="S47" s="172"/>
    </row>
    <row r="48" spans="1:19" ht="12.75">
      <c r="A48" s="6" t="s">
        <v>41</v>
      </c>
      <c r="B48" s="140">
        <v>307.8</v>
      </c>
      <c r="C48" s="140">
        <v>55.895</v>
      </c>
      <c r="D48" s="30">
        <f>C48/B48*10</f>
        <v>1.81595191682911</v>
      </c>
      <c r="E48" s="140">
        <v>1136.56</v>
      </c>
      <c r="F48" s="140">
        <v>306.504</v>
      </c>
      <c r="G48" s="30">
        <f t="shared" si="5"/>
        <v>2.696769198282537</v>
      </c>
      <c r="H48" s="170">
        <v>0.32</v>
      </c>
      <c r="I48" s="170">
        <v>0.041</v>
      </c>
      <c r="J48" s="30">
        <f>I48/H48*10</f>
        <v>1.28125</v>
      </c>
      <c r="K48" s="29">
        <f t="shared" si="4"/>
        <v>1444.6799999999998</v>
      </c>
      <c r="L48" s="29">
        <f t="shared" si="4"/>
        <v>362.44</v>
      </c>
      <c r="M48" s="31">
        <f t="shared" si="2"/>
        <v>2.508790874103608</v>
      </c>
      <c r="R48" s="128"/>
      <c r="S48" s="126"/>
    </row>
    <row r="49" spans="1:18" s="21" customFormat="1" ht="12.75">
      <c r="A49" s="6" t="s">
        <v>54</v>
      </c>
      <c r="B49" s="170">
        <v>0.14</v>
      </c>
      <c r="C49" s="170">
        <v>0.112</v>
      </c>
      <c r="D49" s="30">
        <f>C49/B49*10</f>
        <v>7.999999999999999</v>
      </c>
      <c r="E49" s="141">
        <v>1.31</v>
      </c>
      <c r="F49" s="141">
        <v>1.269</v>
      </c>
      <c r="G49" s="30">
        <f t="shared" si="5"/>
        <v>9.687022900763358</v>
      </c>
      <c r="H49" s="140"/>
      <c r="I49" s="140"/>
      <c r="J49" s="30"/>
      <c r="K49" s="72">
        <f t="shared" si="4"/>
        <v>1.4500000000000002</v>
      </c>
      <c r="L49" s="72">
        <f t="shared" si="4"/>
        <v>1.381</v>
      </c>
      <c r="M49" s="31">
        <f t="shared" si="2"/>
        <v>9.524137931034481</v>
      </c>
      <c r="R49" s="127"/>
    </row>
    <row r="50" spans="1:19" ht="12.75">
      <c r="A50" s="6" t="s">
        <v>87</v>
      </c>
      <c r="B50" s="140"/>
      <c r="C50" s="140"/>
      <c r="D50" s="30"/>
      <c r="E50" s="141">
        <v>1.81</v>
      </c>
      <c r="F50" s="141">
        <v>1.676</v>
      </c>
      <c r="G50" s="30">
        <f t="shared" si="5"/>
        <v>9.259668508287293</v>
      </c>
      <c r="H50" s="140"/>
      <c r="I50" s="140"/>
      <c r="J50" s="30"/>
      <c r="K50" s="72">
        <f t="shared" si="4"/>
        <v>1.81</v>
      </c>
      <c r="L50" s="72">
        <f t="shared" si="4"/>
        <v>1.676</v>
      </c>
      <c r="M50" s="31">
        <f t="shared" si="2"/>
        <v>9.259668508287293</v>
      </c>
      <c r="S50" s="128"/>
    </row>
    <row r="51" spans="1:19" ht="13.5" thickBot="1">
      <c r="A51" s="8" t="s">
        <v>59</v>
      </c>
      <c r="B51" s="143">
        <v>431.24</v>
      </c>
      <c r="C51" s="143">
        <v>72.689</v>
      </c>
      <c r="D51" s="36">
        <f>C51/B51*10</f>
        <v>1.6855811149244038</v>
      </c>
      <c r="E51" s="143">
        <v>427.57</v>
      </c>
      <c r="F51" s="143">
        <v>81.168</v>
      </c>
      <c r="G51" s="36">
        <f t="shared" si="5"/>
        <v>1.8983558247772296</v>
      </c>
      <c r="H51" s="143"/>
      <c r="I51" s="143"/>
      <c r="J51" s="36"/>
      <c r="K51" s="35">
        <f t="shared" si="4"/>
        <v>858.81</v>
      </c>
      <c r="L51" s="35">
        <f t="shared" si="4"/>
        <v>153.857</v>
      </c>
      <c r="M51" s="37">
        <f t="shared" si="2"/>
        <v>1.7915138389166405</v>
      </c>
      <c r="P51" s="126"/>
      <c r="Q51" s="126"/>
      <c r="R51" s="126"/>
      <c r="S51" s="126"/>
    </row>
    <row r="52" spans="1:19" s="21" customFormat="1" ht="12.75">
      <c r="A52" s="14" t="s">
        <v>64</v>
      </c>
      <c r="B52" s="119">
        <v>1592.94</v>
      </c>
      <c r="C52" s="119">
        <v>272.378</v>
      </c>
      <c r="D52" s="26">
        <f>C52/B52*10</f>
        <v>1.7099074666967995</v>
      </c>
      <c r="E52" s="119">
        <v>7526.22</v>
      </c>
      <c r="F52" s="119">
        <v>3026.192</v>
      </c>
      <c r="G52" s="26">
        <f t="shared" si="5"/>
        <v>4.020865720109165</v>
      </c>
      <c r="H52" s="119">
        <v>1774.47</v>
      </c>
      <c r="I52" s="119">
        <v>238.407</v>
      </c>
      <c r="J52" s="26">
        <f>I52/H52*10</f>
        <v>1.343539197619571</v>
      </c>
      <c r="K52" s="25">
        <f t="shared" si="4"/>
        <v>10893.63</v>
      </c>
      <c r="L52" s="25">
        <f t="shared" si="4"/>
        <v>3536.9770000000003</v>
      </c>
      <c r="M52" s="27">
        <f t="shared" si="2"/>
        <v>3.2468304871746154</v>
      </c>
      <c r="P52" s="127"/>
      <c r="Q52" s="127"/>
      <c r="R52" s="127"/>
      <c r="S52" s="127"/>
    </row>
    <row r="53" spans="1:21" s="21" customFormat="1" ht="12.75">
      <c r="A53" s="6" t="s">
        <v>88</v>
      </c>
      <c r="B53" s="140"/>
      <c r="C53" s="140"/>
      <c r="D53" s="30"/>
      <c r="E53" s="140">
        <v>24.28</v>
      </c>
      <c r="F53" s="140">
        <v>25.237</v>
      </c>
      <c r="G53" s="30">
        <f t="shared" si="5"/>
        <v>10.394151565074134</v>
      </c>
      <c r="H53" s="140"/>
      <c r="I53" s="140"/>
      <c r="J53" s="30"/>
      <c r="K53" s="29">
        <f t="shared" si="4"/>
        <v>24.28</v>
      </c>
      <c r="L53" s="29">
        <f t="shared" si="4"/>
        <v>25.237</v>
      </c>
      <c r="M53" s="31">
        <f t="shared" si="2"/>
        <v>10.394151565074134</v>
      </c>
      <c r="O53"/>
      <c r="P53"/>
      <c r="Q53"/>
      <c r="R53"/>
      <c r="S53"/>
      <c r="T53"/>
      <c r="U53"/>
    </row>
    <row r="54" spans="1:13" s="167" customFormat="1" ht="12.75">
      <c r="A54" s="111" t="s">
        <v>13</v>
      </c>
      <c r="B54" s="81"/>
      <c r="C54" s="81"/>
      <c r="D54" s="30"/>
      <c r="E54" s="81">
        <v>5396.03</v>
      </c>
      <c r="F54" s="81">
        <v>1893.169</v>
      </c>
      <c r="G54" s="30">
        <f t="shared" si="5"/>
        <v>3.508447877420993</v>
      </c>
      <c r="H54" s="81">
        <v>96.9</v>
      </c>
      <c r="I54" s="81">
        <v>17.865</v>
      </c>
      <c r="J54" s="30">
        <f>I54/H54*10</f>
        <v>1.8436532507739936</v>
      </c>
      <c r="K54" s="29">
        <f t="shared" si="4"/>
        <v>5492.929999999999</v>
      </c>
      <c r="L54" s="29">
        <f t="shared" si="4"/>
        <v>1911.034</v>
      </c>
      <c r="M54" s="31">
        <f t="shared" si="2"/>
        <v>3.479079471247586</v>
      </c>
    </row>
    <row r="55" spans="1:13" ht="12.75">
      <c r="A55" s="6" t="s">
        <v>24</v>
      </c>
      <c r="B55" s="141">
        <v>5.27</v>
      </c>
      <c r="C55" s="141">
        <v>2.108</v>
      </c>
      <c r="D55" s="30">
        <f>C55/B55*10</f>
        <v>4.000000000000001</v>
      </c>
      <c r="E55" s="140">
        <v>673.98</v>
      </c>
      <c r="F55" s="140">
        <v>525.989</v>
      </c>
      <c r="G55" s="30">
        <f t="shared" si="5"/>
        <v>7.804222677230779</v>
      </c>
      <c r="H55" s="140"/>
      <c r="I55" s="140"/>
      <c r="J55" s="30"/>
      <c r="K55" s="29">
        <f t="shared" si="4"/>
        <v>679.25</v>
      </c>
      <c r="L55" s="29">
        <f t="shared" si="4"/>
        <v>528.097</v>
      </c>
      <c r="M55" s="31">
        <f t="shared" si="2"/>
        <v>7.774707397865292</v>
      </c>
    </row>
    <row r="56" spans="1:21" s="21" customFormat="1" ht="12.75">
      <c r="A56" s="6" t="s">
        <v>121</v>
      </c>
      <c r="B56" s="140"/>
      <c r="C56" s="140"/>
      <c r="D56" s="30"/>
      <c r="E56" s="170">
        <v>0.18</v>
      </c>
      <c r="F56" s="170">
        <v>0.206</v>
      </c>
      <c r="G56" s="30">
        <f t="shared" si="5"/>
        <v>11.444444444444443</v>
      </c>
      <c r="H56" s="140"/>
      <c r="I56" s="140"/>
      <c r="J56" s="30"/>
      <c r="K56" s="30">
        <f t="shared" si="4"/>
        <v>0.18</v>
      </c>
      <c r="L56" s="30">
        <f t="shared" si="4"/>
        <v>0.206</v>
      </c>
      <c r="M56" s="31">
        <f t="shared" si="2"/>
        <v>11.444444444444443</v>
      </c>
      <c r="O56"/>
      <c r="P56"/>
      <c r="Q56"/>
      <c r="R56"/>
      <c r="S56"/>
      <c r="T56"/>
      <c r="U56"/>
    </row>
    <row r="57" spans="1:13" ht="12.75">
      <c r="A57" s="6" t="s">
        <v>27</v>
      </c>
      <c r="B57" s="140"/>
      <c r="C57" s="140"/>
      <c r="D57" s="30"/>
      <c r="E57" s="140">
        <v>43.27</v>
      </c>
      <c r="F57" s="140">
        <v>11.616</v>
      </c>
      <c r="G57" s="30">
        <f t="shared" si="5"/>
        <v>2.684538941529928</v>
      </c>
      <c r="H57" s="140"/>
      <c r="I57" s="140"/>
      <c r="J57" s="30"/>
      <c r="K57" s="29">
        <f t="shared" si="4"/>
        <v>43.27</v>
      </c>
      <c r="L57" s="29">
        <f t="shared" si="4"/>
        <v>11.616</v>
      </c>
      <c r="M57" s="31">
        <f t="shared" si="2"/>
        <v>2.684538941529928</v>
      </c>
    </row>
    <row r="58" spans="1:13" ht="12.75">
      <c r="A58" s="6" t="s">
        <v>89</v>
      </c>
      <c r="B58" s="140"/>
      <c r="C58" s="140"/>
      <c r="D58" s="30"/>
      <c r="E58" s="141">
        <v>1.71</v>
      </c>
      <c r="F58" s="141">
        <v>1.863</v>
      </c>
      <c r="G58" s="30">
        <f t="shared" si="5"/>
        <v>10.894736842105264</v>
      </c>
      <c r="H58" s="140"/>
      <c r="I58" s="140"/>
      <c r="J58" s="30"/>
      <c r="K58" s="72">
        <f t="shared" si="4"/>
        <v>1.71</v>
      </c>
      <c r="L58" s="72">
        <f t="shared" si="4"/>
        <v>1.863</v>
      </c>
      <c r="M58" s="31">
        <f t="shared" si="2"/>
        <v>10.894736842105264</v>
      </c>
    </row>
    <row r="59" spans="1:13" ht="12.75">
      <c r="A59" s="6" t="s">
        <v>111</v>
      </c>
      <c r="B59" s="140"/>
      <c r="C59" s="140"/>
      <c r="D59" s="30"/>
      <c r="E59" s="141">
        <v>1.2</v>
      </c>
      <c r="F59" s="141">
        <v>1.589</v>
      </c>
      <c r="G59" s="30">
        <f t="shared" si="5"/>
        <v>13.241666666666667</v>
      </c>
      <c r="H59" s="140"/>
      <c r="I59" s="140"/>
      <c r="J59" s="30"/>
      <c r="K59" s="72">
        <f t="shared" si="4"/>
        <v>1.2</v>
      </c>
      <c r="L59" s="72">
        <f t="shared" si="4"/>
        <v>1.589</v>
      </c>
      <c r="M59" s="31">
        <f t="shared" si="2"/>
        <v>13.241666666666667</v>
      </c>
    </row>
    <row r="60" spans="1:13" ht="12.75">
      <c r="A60" s="6" t="s">
        <v>112</v>
      </c>
      <c r="B60" s="140"/>
      <c r="C60" s="140"/>
      <c r="D60" s="30"/>
      <c r="E60" s="141">
        <v>1.35</v>
      </c>
      <c r="F60" s="141">
        <v>1.53</v>
      </c>
      <c r="G60" s="30">
        <f t="shared" si="5"/>
        <v>11.333333333333332</v>
      </c>
      <c r="H60" s="140"/>
      <c r="I60" s="140"/>
      <c r="J60" s="30"/>
      <c r="K60" s="72">
        <f t="shared" si="4"/>
        <v>1.35</v>
      </c>
      <c r="L60" s="72">
        <f t="shared" si="4"/>
        <v>1.53</v>
      </c>
      <c r="M60" s="31">
        <f t="shared" si="2"/>
        <v>11.333333333333332</v>
      </c>
    </row>
    <row r="61" spans="1:13" ht="12.75">
      <c r="A61" s="6" t="s">
        <v>29</v>
      </c>
      <c r="B61" s="140">
        <v>136.44</v>
      </c>
      <c r="C61" s="140">
        <v>45.564</v>
      </c>
      <c r="D61" s="30">
        <f>C61/B61*10</f>
        <v>3.3394898856640283</v>
      </c>
      <c r="E61" s="140">
        <v>666.23</v>
      </c>
      <c r="F61" s="140">
        <v>310.618</v>
      </c>
      <c r="G61" s="30">
        <f t="shared" si="5"/>
        <v>4.6623238221034775</v>
      </c>
      <c r="H61" s="140">
        <v>1677.57</v>
      </c>
      <c r="I61" s="140">
        <v>220.542</v>
      </c>
      <c r="J61" s="30">
        <f>I61/H61*10</f>
        <v>1.3146515495627606</v>
      </c>
      <c r="K61" s="29">
        <f t="shared" si="4"/>
        <v>2480.24</v>
      </c>
      <c r="L61" s="29">
        <f t="shared" si="4"/>
        <v>576.724</v>
      </c>
      <c r="M61" s="31">
        <f t="shared" si="2"/>
        <v>2.3252749733896723</v>
      </c>
    </row>
    <row r="62" spans="1:13" ht="12.75">
      <c r="A62" s="6" t="s">
        <v>91</v>
      </c>
      <c r="B62" s="140"/>
      <c r="C62" s="140"/>
      <c r="D62" s="30"/>
      <c r="E62" s="170">
        <v>0.27</v>
      </c>
      <c r="F62" s="170">
        <v>0.036</v>
      </c>
      <c r="G62" s="30">
        <f t="shared" si="5"/>
        <v>1.333333333333333</v>
      </c>
      <c r="H62" s="140"/>
      <c r="I62" s="140"/>
      <c r="J62" s="30"/>
      <c r="K62" s="30">
        <f t="shared" si="4"/>
        <v>0.27</v>
      </c>
      <c r="L62" s="30">
        <f t="shared" si="4"/>
        <v>0.036</v>
      </c>
      <c r="M62" s="31">
        <f t="shared" si="2"/>
        <v>1.333333333333333</v>
      </c>
    </row>
    <row r="63" spans="1:13" ht="12.75">
      <c r="A63" s="6" t="s">
        <v>30</v>
      </c>
      <c r="B63" s="140"/>
      <c r="C63" s="140"/>
      <c r="D63" s="30"/>
      <c r="E63" s="141">
        <v>6.42</v>
      </c>
      <c r="F63" s="140">
        <v>10.826</v>
      </c>
      <c r="G63" s="30">
        <f t="shared" si="5"/>
        <v>16.86292834890966</v>
      </c>
      <c r="H63" s="140"/>
      <c r="I63" s="140"/>
      <c r="J63" s="30"/>
      <c r="K63" s="72">
        <f t="shared" si="4"/>
        <v>6.42</v>
      </c>
      <c r="L63" s="29">
        <f t="shared" si="4"/>
        <v>10.826</v>
      </c>
      <c r="M63" s="31">
        <f t="shared" si="2"/>
        <v>16.86292834890966</v>
      </c>
    </row>
    <row r="64" spans="1:13" ht="12.75">
      <c r="A64" s="6" t="s">
        <v>107</v>
      </c>
      <c r="B64" s="140"/>
      <c r="C64" s="140"/>
      <c r="D64" s="30"/>
      <c r="E64" s="141">
        <v>2.41</v>
      </c>
      <c r="F64" s="141">
        <v>2.742</v>
      </c>
      <c r="G64" s="30">
        <f t="shared" si="5"/>
        <v>11.37759336099585</v>
      </c>
      <c r="H64" s="140"/>
      <c r="I64" s="140"/>
      <c r="J64" s="30"/>
      <c r="K64" s="72">
        <f t="shared" si="4"/>
        <v>2.41</v>
      </c>
      <c r="L64" s="72">
        <f t="shared" si="4"/>
        <v>2.742</v>
      </c>
      <c r="M64" s="31">
        <f t="shared" si="2"/>
        <v>11.37759336099585</v>
      </c>
    </row>
    <row r="65" spans="1:13" s="21" customFormat="1" ht="12.75">
      <c r="A65" s="6" t="s">
        <v>114</v>
      </c>
      <c r="B65" s="140"/>
      <c r="C65" s="140"/>
      <c r="D65" s="30"/>
      <c r="E65" s="141">
        <v>1.69</v>
      </c>
      <c r="F65" s="141">
        <v>6.188</v>
      </c>
      <c r="G65" s="30">
        <f t="shared" si="5"/>
        <v>36.61538461538461</v>
      </c>
      <c r="H65" s="140"/>
      <c r="I65" s="140"/>
      <c r="J65" s="30"/>
      <c r="K65" s="72">
        <f t="shared" si="4"/>
        <v>1.69</v>
      </c>
      <c r="L65" s="72">
        <f t="shared" si="4"/>
        <v>6.188</v>
      </c>
      <c r="M65" s="31">
        <f t="shared" si="2"/>
        <v>36.61538461538461</v>
      </c>
    </row>
    <row r="66" spans="1:13" ht="12.75">
      <c r="A66" s="6" t="s">
        <v>92</v>
      </c>
      <c r="B66" s="140">
        <v>101.7</v>
      </c>
      <c r="C66" s="140">
        <v>18.954</v>
      </c>
      <c r="D66" s="30">
        <f>C66/B66*10</f>
        <v>1.863716814159292</v>
      </c>
      <c r="E66" s="140">
        <v>217.8</v>
      </c>
      <c r="F66" s="140">
        <v>40.661</v>
      </c>
      <c r="G66" s="30">
        <f t="shared" si="5"/>
        <v>1.8668962350780531</v>
      </c>
      <c r="H66" s="140"/>
      <c r="I66" s="140"/>
      <c r="J66" s="30"/>
      <c r="K66" s="29">
        <f t="shared" si="4"/>
        <v>319.5</v>
      </c>
      <c r="L66" s="29">
        <f t="shared" si="4"/>
        <v>59.615</v>
      </c>
      <c r="M66" s="31">
        <f t="shared" si="2"/>
        <v>1.865884194053208</v>
      </c>
    </row>
    <row r="67" spans="1:13" ht="12.75">
      <c r="A67" s="6" t="s">
        <v>38</v>
      </c>
      <c r="B67" s="141">
        <v>1.54</v>
      </c>
      <c r="C67" s="170">
        <v>0.264</v>
      </c>
      <c r="D67" s="30">
        <f>C67/B67*10</f>
        <v>1.7142857142857144</v>
      </c>
      <c r="E67" s="140">
        <v>264.9</v>
      </c>
      <c r="F67" s="140">
        <v>33.424</v>
      </c>
      <c r="G67" s="30">
        <f t="shared" si="5"/>
        <v>1.261759154397886</v>
      </c>
      <c r="H67" s="140"/>
      <c r="I67" s="140"/>
      <c r="J67" s="30"/>
      <c r="K67" s="29">
        <f t="shared" si="4"/>
        <v>266.44</v>
      </c>
      <c r="L67" s="29">
        <f t="shared" si="4"/>
        <v>33.688</v>
      </c>
      <c r="M67" s="31">
        <f t="shared" si="2"/>
        <v>1.2643747185107344</v>
      </c>
    </row>
    <row r="68" spans="1:13" ht="12.75">
      <c r="A68" s="6" t="s">
        <v>123</v>
      </c>
      <c r="B68" s="140"/>
      <c r="C68" s="140"/>
      <c r="D68" s="30"/>
      <c r="E68" s="141">
        <v>1.02</v>
      </c>
      <c r="F68" s="141">
        <v>2.229</v>
      </c>
      <c r="G68" s="30">
        <f t="shared" si="5"/>
        <v>21.85294117647059</v>
      </c>
      <c r="H68" s="140"/>
      <c r="I68" s="140"/>
      <c r="J68" s="30"/>
      <c r="K68" s="72">
        <f t="shared" si="4"/>
        <v>1.02</v>
      </c>
      <c r="L68" s="72">
        <f t="shared" si="4"/>
        <v>2.229</v>
      </c>
      <c r="M68" s="31">
        <f t="shared" si="2"/>
        <v>21.85294117647059</v>
      </c>
    </row>
    <row r="69" spans="1:13" ht="12.75">
      <c r="A69" s="6" t="s">
        <v>43</v>
      </c>
      <c r="B69" s="140"/>
      <c r="C69" s="140"/>
      <c r="D69" s="30"/>
      <c r="E69" s="141">
        <v>1.9</v>
      </c>
      <c r="F69" s="141">
        <v>1.62</v>
      </c>
      <c r="G69" s="30">
        <f t="shared" si="5"/>
        <v>8.526315789473685</v>
      </c>
      <c r="H69" s="140"/>
      <c r="I69" s="140"/>
      <c r="J69" s="30"/>
      <c r="K69" s="72">
        <f aca="true" t="shared" si="6" ref="K69:L89">B69+E69+H69</f>
        <v>1.9</v>
      </c>
      <c r="L69" s="72">
        <f t="shared" si="6"/>
        <v>1.62</v>
      </c>
      <c r="M69" s="31">
        <f aca="true" t="shared" si="7" ref="M69:M89">L69/K69*10</f>
        <v>8.526315789473685</v>
      </c>
    </row>
    <row r="70" spans="1:13" s="21" customFormat="1" ht="12.75">
      <c r="A70" s="6" t="s">
        <v>113</v>
      </c>
      <c r="B70" s="140"/>
      <c r="C70" s="140"/>
      <c r="D70" s="30"/>
      <c r="E70" s="141">
        <v>1.35</v>
      </c>
      <c r="F70" s="141">
        <v>1.741</v>
      </c>
      <c r="G70" s="30">
        <f t="shared" si="5"/>
        <v>12.896296296296297</v>
      </c>
      <c r="H70" s="140"/>
      <c r="I70" s="140"/>
      <c r="J70" s="30"/>
      <c r="K70" s="72">
        <f t="shared" si="6"/>
        <v>1.35</v>
      </c>
      <c r="L70" s="72">
        <f t="shared" si="6"/>
        <v>1.741</v>
      </c>
      <c r="M70" s="31">
        <f t="shared" si="7"/>
        <v>12.896296296296297</v>
      </c>
    </row>
    <row r="71" spans="1:13" ht="12.75">
      <c r="A71" s="6" t="s">
        <v>48</v>
      </c>
      <c r="B71" s="140"/>
      <c r="C71" s="140"/>
      <c r="D71" s="30"/>
      <c r="E71" s="140">
        <v>14.69</v>
      </c>
      <c r="F71" s="140">
        <v>12.621</v>
      </c>
      <c r="G71" s="30">
        <f t="shared" si="5"/>
        <v>8.591558883594283</v>
      </c>
      <c r="H71" s="140"/>
      <c r="I71" s="140"/>
      <c r="J71" s="30"/>
      <c r="K71" s="29">
        <f t="shared" si="6"/>
        <v>14.69</v>
      </c>
      <c r="L71" s="29">
        <f t="shared" si="6"/>
        <v>12.621</v>
      </c>
      <c r="M71" s="31">
        <f t="shared" si="7"/>
        <v>8.591558883594283</v>
      </c>
    </row>
    <row r="72" spans="1:13" ht="12.75">
      <c r="A72" s="6" t="s">
        <v>52</v>
      </c>
      <c r="B72" s="140"/>
      <c r="C72" s="140"/>
      <c r="D72" s="30"/>
      <c r="E72" s="170">
        <v>0.16</v>
      </c>
      <c r="F72" s="170">
        <v>0.19</v>
      </c>
      <c r="G72" s="30">
        <f t="shared" si="5"/>
        <v>11.875</v>
      </c>
      <c r="H72" s="140"/>
      <c r="I72" s="140"/>
      <c r="J72" s="30"/>
      <c r="K72" s="30">
        <f t="shared" si="6"/>
        <v>0.16</v>
      </c>
      <c r="L72" s="30">
        <f t="shared" si="6"/>
        <v>0.19</v>
      </c>
      <c r="M72" s="31">
        <f t="shared" si="7"/>
        <v>11.875</v>
      </c>
    </row>
    <row r="73" spans="1:13" ht="12.75">
      <c r="A73" s="6" t="s">
        <v>53</v>
      </c>
      <c r="B73" s="141">
        <v>7.7</v>
      </c>
      <c r="C73" s="141">
        <v>1.8</v>
      </c>
      <c r="D73" s="30">
        <f>C73/B73*10</f>
        <v>2.3376623376623376</v>
      </c>
      <c r="E73" s="140">
        <v>26.04</v>
      </c>
      <c r="F73" s="140">
        <v>19.798</v>
      </c>
      <c r="G73" s="30">
        <f t="shared" si="5"/>
        <v>7.602918586789555</v>
      </c>
      <c r="H73" s="140"/>
      <c r="I73" s="140"/>
      <c r="J73" s="30"/>
      <c r="K73" s="29">
        <f t="shared" si="6"/>
        <v>33.74</v>
      </c>
      <c r="L73" s="29">
        <f t="shared" si="6"/>
        <v>21.598</v>
      </c>
      <c r="M73" s="31">
        <f t="shared" si="7"/>
        <v>6.40130409010077</v>
      </c>
    </row>
    <row r="74" spans="1:13" s="21" customFormat="1" ht="12.75">
      <c r="A74" s="6" t="s">
        <v>55</v>
      </c>
      <c r="B74" s="140"/>
      <c r="C74" s="140"/>
      <c r="D74" s="30"/>
      <c r="E74" s="140">
        <v>54.47</v>
      </c>
      <c r="F74" s="140">
        <v>105.237</v>
      </c>
      <c r="G74" s="30">
        <f t="shared" si="5"/>
        <v>19.320176243803928</v>
      </c>
      <c r="H74" s="140"/>
      <c r="I74" s="140"/>
      <c r="J74" s="30"/>
      <c r="K74" s="29">
        <f t="shared" si="6"/>
        <v>54.47</v>
      </c>
      <c r="L74" s="29">
        <f t="shared" si="6"/>
        <v>105.237</v>
      </c>
      <c r="M74" s="31">
        <f t="shared" si="7"/>
        <v>19.320176243803928</v>
      </c>
    </row>
    <row r="75" spans="1:13" s="167" customFormat="1" ht="13.5" thickBot="1">
      <c r="A75" s="109" t="s">
        <v>58</v>
      </c>
      <c r="B75" s="84">
        <v>1340.29</v>
      </c>
      <c r="C75" s="84">
        <v>203.688</v>
      </c>
      <c r="D75" s="36">
        <f>C75/B75*10</f>
        <v>1.5197308045273783</v>
      </c>
      <c r="E75" s="84">
        <v>124.87</v>
      </c>
      <c r="F75" s="84">
        <v>17.062</v>
      </c>
      <c r="G75" s="36">
        <f t="shared" si="5"/>
        <v>1.3663810362777289</v>
      </c>
      <c r="H75" s="84"/>
      <c r="I75" s="84"/>
      <c r="J75" s="36"/>
      <c r="K75" s="35">
        <f t="shared" si="6"/>
        <v>1465.1599999999999</v>
      </c>
      <c r="L75" s="35">
        <f t="shared" si="6"/>
        <v>220.75</v>
      </c>
      <c r="M75" s="37">
        <f t="shared" si="7"/>
        <v>1.5066613885172953</v>
      </c>
    </row>
    <row r="76" spans="1:13" s="21" customFormat="1" ht="12.75">
      <c r="A76" s="14" t="s">
        <v>69</v>
      </c>
      <c r="B76" s="119">
        <v>155.84</v>
      </c>
      <c r="C76" s="119">
        <v>36.634</v>
      </c>
      <c r="D76" s="26">
        <f>C76/B76*10</f>
        <v>2.3507443531827517</v>
      </c>
      <c r="E76" s="119">
        <v>135.07</v>
      </c>
      <c r="F76" s="119">
        <v>41.566</v>
      </c>
      <c r="G76" s="26">
        <f t="shared" si="5"/>
        <v>3.0773672910342786</v>
      </c>
      <c r="H76" s="119"/>
      <c r="I76" s="119"/>
      <c r="J76" s="26"/>
      <c r="K76" s="25">
        <f t="shared" si="6"/>
        <v>290.90999999999997</v>
      </c>
      <c r="L76" s="25">
        <f t="shared" si="6"/>
        <v>78.2</v>
      </c>
      <c r="M76" s="27">
        <f t="shared" si="7"/>
        <v>2.6881165996356264</v>
      </c>
    </row>
    <row r="77" spans="1:13" ht="12.75">
      <c r="A77" s="6" t="s">
        <v>126</v>
      </c>
      <c r="B77" s="140"/>
      <c r="C77" s="140"/>
      <c r="D77" s="30"/>
      <c r="E77" s="170">
        <v>0.02</v>
      </c>
      <c r="F77" s="170">
        <v>0.012</v>
      </c>
      <c r="G77" s="30">
        <f t="shared" si="5"/>
        <v>6</v>
      </c>
      <c r="H77" s="140"/>
      <c r="I77" s="140"/>
      <c r="J77" s="30"/>
      <c r="K77" s="30">
        <f t="shared" si="6"/>
        <v>0.02</v>
      </c>
      <c r="L77" s="30">
        <f t="shared" si="6"/>
        <v>0.012</v>
      </c>
      <c r="M77" s="31">
        <f t="shared" si="7"/>
        <v>6</v>
      </c>
    </row>
    <row r="78" spans="1:13" s="21" customFormat="1" ht="12.75">
      <c r="A78" s="6" t="s">
        <v>17</v>
      </c>
      <c r="B78" s="170">
        <v>0.59</v>
      </c>
      <c r="C78" s="170">
        <v>0.218</v>
      </c>
      <c r="D78" s="30">
        <f>C78/B78*10</f>
        <v>3.694915254237288</v>
      </c>
      <c r="E78" s="141">
        <v>1.65</v>
      </c>
      <c r="F78" s="141">
        <v>1.68</v>
      </c>
      <c r="G78" s="30">
        <f t="shared" si="5"/>
        <v>10.181818181818183</v>
      </c>
      <c r="H78" s="140"/>
      <c r="I78" s="140"/>
      <c r="J78" s="30"/>
      <c r="K78" s="72">
        <f t="shared" si="6"/>
        <v>2.2399999999999998</v>
      </c>
      <c r="L78" s="72">
        <f t="shared" si="6"/>
        <v>1.898</v>
      </c>
      <c r="M78" s="31">
        <f t="shared" si="7"/>
        <v>8.473214285714286</v>
      </c>
    </row>
    <row r="79" spans="1:13" s="21" customFormat="1" ht="12.75">
      <c r="A79" s="6" t="s">
        <v>95</v>
      </c>
      <c r="B79" s="140"/>
      <c r="C79" s="140"/>
      <c r="D79" s="30"/>
      <c r="E79" s="170">
        <v>0.18</v>
      </c>
      <c r="F79" s="170">
        <v>0.192</v>
      </c>
      <c r="G79" s="30">
        <f t="shared" si="5"/>
        <v>10.666666666666666</v>
      </c>
      <c r="H79" s="140"/>
      <c r="I79" s="140"/>
      <c r="J79" s="30"/>
      <c r="K79" s="30">
        <f t="shared" si="6"/>
        <v>0.18</v>
      </c>
      <c r="L79" s="30">
        <f t="shared" si="6"/>
        <v>0.192</v>
      </c>
      <c r="M79" s="31">
        <f t="shared" si="7"/>
        <v>10.666666666666666</v>
      </c>
    </row>
    <row r="80" spans="1:13" ht="12.75">
      <c r="A80" s="6" t="s">
        <v>96</v>
      </c>
      <c r="B80" s="140"/>
      <c r="C80" s="140"/>
      <c r="D80" s="30"/>
      <c r="E80" s="141">
        <v>2.87</v>
      </c>
      <c r="F80" s="141">
        <v>2.112</v>
      </c>
      <c r="G80" s="30">
        <f t="shared" si="5"/>
        <v>7.358885017421603</v>
      </c>
      <c r="H80" s="140"/>
      <c r="I80" s="140"/>
      <c r="J80" s="30"/>
      <c r="K80" s="72">
        <f t="shared" si="6"/>
        <v>2.87</v>
      </c>
      <c r="L80" s="72">
        <f t="shared" si="6"/>
        <v>2.112</v>
      </c>
      <c r="M80" s="31">
        <f t="shared" si="7"/>
        <v>7.358885017421603</v>
      </c>
    </row>
    <row r="81" spans="1:13" ht="12.75">
      <c r="A81" s="6" t="s">
        <v>115</v>
      </c>
      <c r="B81" s="140"/>
      <c r="C81" s="140"/>
      <c r="D81" s="30"/>
      <c r="E81" s="141">
        <v>1.32</v>
      </c>
      <c r="F81" s="141">
        <v>1.628</v>
      </c>
      <c r="G81" s="30">
        <f t="shared" si="5"/>
        <v>12.333333333333332</v>
      </c>
      <c r="H81" s="140"/>
      <c r="I81" s="140"/>
      <c r="J81" s="30"/>
      <c r="K81" s="72">
        <f t="shared" si="6"/>
        <v>1.32</v>
      </c>
      <c r="L81" s="72">
        <f t="shared" si="6"/>
        <v>1.628</v>
      </c>
      <c r="M81" s="31">
        <f t="shared" si="7"/>
        <v>12.333333333333332</v>
      </c>
    </row>
    <row r="82" spans="1:13" s="21" customFormat="1" ht="12.75">
      <c r="A82" s="6" t="s">
        <v>116</v>
      </c>
      <c r="B82" s="140"/>
      <c r="C82" s="140"/>
      <c r="D82" s="30"/>
      <c r="E82" s="170">
        <v>0.19</v>
      </c>
      <c r="F82" s="170">
        <v>0.169</v>
      </c>
      <c r="G82" s="30">
        <f t="shared" si="5"/>
        <v>8.894736842105264</v>
      </c>
      <c r="H82" s="140"/>
      <c r="I82" s="140"/>
      <c r="J82" s="30"/>
      <c r="K82" s="30">
        <f t="shared" si="6"/>
        <v>0.19</v>
      </c>
      <c r="L82" s="30">
        <f t="shared" si="6"/>
        <v>0.169</v>
      </c>
      <c r="M82" s="31">
        <f t="shared" si="7"/>
        <v>8.894736842105264</v>
      </c>
    </row>
    <row r="83" spans="1:13" ht="12.75">
      <c r="A83" s="6" t="s">
        <v>39</v>
      </c>
      <c r="B83" s="140">
        <v>155.25</v>
      </c>
      <c r="C83" s="140">
        <v>36.416</v>
      </c>
      <c r="D83" s="30">
        <f>C83/B83*10</f>
        <v>2.3456360708534616</v>
      </c>
      <c r="E83" s="140">
        <v>126</v>
      </c>
      <c r="F83" s="140">
        <v>32.137</v>
      </c>
      <c r="G83" s="30">
        <f t="shared" si="5"/>
        <v>2.5505555555555555</v>
      </c>
      <c r="H83" s="140"/>
      <c r="I83" s="140"/>
      <c r="J83" s="30"/>
      <c r="K83" s="29">
        <f t="shared" si="6"/>
        <v>281.25</v>
      </c>
      <c r="L83" s="29">
        <f t="shared" si="6"/>
        <v>68.553</v>
      </c>
      <c r="M83" s="31">
        <f t="shared" si="7"/>
        <v>2.43744</v>
      </c>
    </row>
    <row r="84" spans="1:13" s="167" customFormat="1" ht="13.5" thickBot="1">
      <c r="A84" s="109" t="s">
        <v>60</v>
      </c>
      <c r="B84" s="84"/>
      <c r="C84" s="84"/>
      <c r="D84" s="36"/>
      <c r="E84" s="91">
        <v>2.66</v>
      </c>
      <c r="F84" s="91">
        <v>3.426</v>
      </c>
      <c r="G84" s="36">
        <f t="shared" si="5"/>
        <v>12.8796992481203</v>
      </c>
      <c r="H84" s="84"/>
      <c r="I84" s="84"/>
      <c r="J84" s="36"/>
      <c r="K84" s="93">
        <f t="shared" si="6"/>
        <v>2.66</v>
      </c>
      <c r="L84" s="93">
        <f t="shared" si="6"/>
        <v>3.426</v>
      </c>
      <c r="M84" s="37">
        <f t="shared" si="7"/>
        <v>12.8796992481203</v>
      </c>
    </row>
    <row r="85" spans="1:13" s="21" customFormat="1" ht="12.75">
      <c r="A85" s="14" t="s">
        <v>65</v>
      </c>
      <c r="B85" s="119">
        <v>3416.91</v>
      </c>
      <c r="C85" s="119">
        <v>1139.707</v>
      </c>
      <c r="D85" s="26">
        <f>C85/B85*10</f>
        <v>3.335490252889307</v>
      </c>
      <c r="E85" s="119">
        <v>7033.48</v>
      </c>
      <c r="F85" s="119">
        <v>2176.329</v>
      </c>
      <c r="G85" s="26">
        <f t="shared" si="5"/>
        <v>3.0942421105910594</v>
      </c>
      <c r="H85" s="119">
        <v>711.92</v>
      </c>
      <c r="I85" s="119">
        <v>57.206</v>
      </c>
      <c r="J85" s="26">
        <f>I85/H85*10</f>
        <v>0.803545342173278</v>
      </c>
      <c r="K85" s="25">
        <f t="shared" si="6"/>
        <v>11162.31</v>
      </c>
      <c r="L85" s="25">
        <f t="shared" si="6"/>
        <v>3373.242</v>
      </c>
      <c r="M85" s="27">
        <f t="shared" si="7"/>
        <v>3.021992759563209</v>
      </c>
    </row>
    <row r="86" spans="1:13" ht="12.75">
      <c r="A86" s="6" t="s">
        <v>97</v>
      </c>
      <c r="B86" s="140"/>
      <c r="C86" s="140"/>
      <c r="D86" s="30"/>
      <c r="E86" s="170">
        <v>0.8</v>
      </c>
      <c r="F86" s="141">
        <v>1.825</v>
      </c>
      <c r="G86" s="30">
        <f t="shared" si="5"/>
        <v>22.8125</v>
      </c>
      <c r="H86" s="140"/>
      <c r="I86" s="140"/>
      <c r="J86" s="82"/>
      <c r="K86" s="72">
        <f t="shared" si="6"/>
        <v>0.8</v>
      </c>
      <c r="L86" s="72">
        <f t="shared" si="6"/>
        <v>1.825</v>
      </c>
      <c r="M86" s="31">
        <f t="shared" si="7"/>
        <v>22.8125</v>
      </c>
    </row>
    <row r="87" spans="1:13" ht="12.75">
      <c r="A87" s="6" t="s">
        <v>9</v>
      </c>
      <c r="B87" s="140">
        <v>3317.32</v>
      </c>
      <c r="C87" s="140">
        <v>1113.364</v>
      </c>
      <c r="D87" s="30">
        <f>C87/B87*10</f>
        <v>3.3562152580999123</v>
      </c>
      <c r="E87" s="140">
        <v>3208.06</v>
      </c>
      <c r="F87" s="140">
        <v>814.626</v>
      </c>
      <c r="G87" s="30">
        <f t="shared" si="5"/>
        <v>2.539310362025648</v>
      </c>
      <c r="H87" s="140">
        <v>711.82</v>
      </c>
      <c r="I87" s="140">
        <v>57.146</v>
      </c>
      <c r="J87" s="30">
        <f>I87/H87*10</f>
        <v>0.8028153184793908</v>
      </c>
      <c r="K87" s="29">
        <f t="shared" si="6"/>
        <v>7237.2</v>
      </c>
      <c r="L87" s="29">
        <f t="shared" si="6"/>
        <v>1985.136</v>
      </c>
      <c r="M87" s="31">
        <f t="shared" si="7"/>
        <v>2.74296136627425</v>
      </c>
    </row>
    <row r="88" spans="1:13" ht="12.75">
      <c r="A88" s="6" t="s">
        <v>106</v>
      </c>
      <c r="B88" s="170">
        <v>0.36</v>
      </c>
      <c r="C88" s="170">
        <v>0.228</v>
      </c>
      <c r="D88" s="30">
        <f>C88/B88*10</f>
        <v>6.333333333333334</v>
      </c>
      <c r="E88" s="141">
        <v>4.15</v>
      </c>
      <c r="F88" s="141">
        <v>2.989</v>
      </c>
      <c r="G88" s="30">
        <f t="shared" si="5"/>
        <v>7.202409638554216</v>
      </c>
      <c r="H88" s="140"/>
      <c r="I88" s="140"/>
      <c r="J88" s="82"/>
      <c r="K88" s="72">
        <f t="shared" si="6"/>
        <v>4.510000000000001</v>
      </c>
      <c r="L88" s="72">
        <f t="shared" si="6"/>
        <v>3.217</v>
      </c>
      <c r="M88" s="31">
        <f t="shared" si="7"/>
        <v>7.133037694013304</v>
      </c>
    </row>
    <row r="89" spans="1:13" ht="12.75">
      <c r="A89" s="6" t="s">
        <v>37</v>
      </c>
      <c r="B89" s="140"/>
      <c r="C89" s="140"/>
      <c r="D89" s="82"/>
      <c r="E89" s="141">
        <v>1.94</v>
      </c>
      <c r="F89" s="141">
        <v>2.134</v>
      </c>
      <c r="G89" s="30">
        <f t="shared" si="5"/>
        <v>10.999999999999998</v>
      </c>
      <c r="H89" s="140"/>
      <c r="I89" s="140"/>
      <c r="J89" s="30"/>
      <c r="K89" s="72">
        <f t="shared" si="6"/>
        <v>1.94</v>
      </c>
      <c r="L89" s="72">
        <f t="shared" si="6"/>
        <v>2.134</v>
      </c>
      <c r="M89" s="31">
        <f t="shared" si="7"/>
        <v>10.999999999999998</v>
      </c>
    </row>
    <row r="90" spans="1:13" s="167" customFormat="1" ht="13.5" thickBot="1">
      <c r="A90" s="109" t="s">
        <v>57</v>
      </c>
      <c r="B90" s="84">
        <v>99.23</v>
      </c>
      <c r="C90" s="84">
        <v>26.115</v>
      </c>
      <c r="D90" s="36">
        <f>C90/B90*10</f>
        <v>2.6317645873223823</v>
      </c>
      <c r="E90" s="84">
        <v>3818.52</v>
      </c>
      <c r="F90" s="84">
        <v>1354.754</v>
      </c>
      <c r="G90" s="36">
        <f t="shared" si="5"/>
        <v>3.5478509998638215</v>
      </c>
      <c r="H90" s="136">
        <v>0.1</v>
      </c>
      <c r="I90" s="136">
        <v>0.06</v>
      </c>
      <c r="J90" s="36">
        <f>I90/H90*10</f>
        <v>6</v>
      </c>
      <c r="K90" s="35">
        <f aca="true" t="shared" si="8" ref="K90:L95">B90+E90+H90</f>
        <v>3917.85</v>
      </c>
      <c r="L90" s="35">
        <f t="shared" si="8"/>
        <v>1380.9289999999999</v>
      </c>
      <c r="M90" s="37">
        <f>L90/K90*10</f>
        <v>3.524711257449877</v>
      </c>
    </row>
    <row r="91" spans="1:13" s="21" customFormat="1" ht="12.75">
      <c r="A91" s="14" t="s">
        <v>66</v>
      </c>
      <c r="B91" s="119">
        <v>16.11</v>
      </c>
      <c r="C91" s="120">
        <v>4.636</v>
      </c>
      <c r="D91" s="26">
        <f>C91/B91*10</f>
        <v>2.8777157045313473</v>
      </c>
      <c r="E91" s="119">
        <v>208.78</v>
      </c>
      <c r="F91" s="119">
        <v>93.3</v>
      </c>
      <c r="G91" s="26">
        <f t="shared" si="5"/>
        <v>4.468818852380496</v>
      </c>
      <c r="H91" s="137"/>
      <c r="I91" s="137"/>
      <c r="J91" s="108"/>
      <c r="K91" s="25">
        <f t="shared" si="8"/>
        <v>224.89</v>
      </c>
      <c r="L91" s="25">
        <f t="shared" si="8"/>
        <v>97.93599999999999</v>
      </c>
      <c r="M91" s="27">
        <f>L91/K91*10</f>
        <v>4.354840144070434</v>
      </c>
    </row>
    <row r="92" spans="1:13" ht="12.75">
      <c r="A92" s="6" t="s">
        <v>1</v>
      </c>
      <c r="B92" s="140"/>
      <c r="C92" s="141"/>
      <c r="D92" s="30"/>
      <c r="E92" s="141">
        <v>3.57</v>
      </c>
      <c r="F92" s="141">
        <v>3.677</v>
      </c>
      <c r="G92" s="30">
        <f t="shared" si="5"/>
        <v>10.299719887955183</v>
      </c>
      <c r="H92" s="170"/>
      <c r="I92" s="170"/>
      <c r="J92" s="82"/>
      <c r="K92" s="72">
        <f t="shared" si="8"/>
        <v>3.57</v>
      </c>
      <c r="L92" s="72">
        <f t="shared" si="8"/>
        <v>3.677</v>
      </c>
      <c r="M92" s="31">
        <f>L92/K92*10</f>
        <v>10.299719887955183</v>
      </c>
    </row>
    <row r="93" spans="1:13" s="167" customFormat="1" ht="13.5" thickBot="1">
      <c r="A93" s="109" t="s">
        <v>7</v>
      </c>
      <c r="B93" s="84">
        <v>16.11</v>
      </c>
      <c r="C93" s="91">
        <v>4.636</v>
      </c>
      <c r="D93" s="36">
        <f>C93/B93*10</f>
        <v>2.8777157045313473</v>
      </c>
      <c r="E93" s="84">
        <v>205.2</v>
      </c>
      <c r="F93" s="84">
        <v>89.622</v>
      </c>
      <c r="G93" s="36">
        <f t="shared" si="5"/>
        <v>4.367543859649123</v>
      </c>
      <c r="H93" s="136"/>
      <c r="I93" s="136"/>
      <c r="J93" s="36"/>
      <c r="K93" s="35">
        <f t="shared" si="8"/>
        <v>221.31</v>
      </c>
      <c r="L93" s="35">
        <f t="shared" si="8"/>
        <v>94.258</v>
      </c>
      <c r="M93" s="37">
        <f>L93/K93*10</f>
        <v>4.2590935791423785</v>
      </c>
    </row>
    <row r="94" spans="1:13" s="21" customFormat="1" ht="12.75">
      <c r="A94" s="14" t="s">
        <v>67</v>
      </c>
      <c r="B94" s="119">
        <v>36.75</v>
      </c>
      <c r="C94" s="120">
        <v>7.337</v>
      </c>
      <c r="D94" s="26">
        <f>C94/B94*10</f>
        <v>1.9964625850340134</v>
      </c>
      <c r="E94" s="119">
        <v>130.41</v>
      </c>
      <c r="F94" s="119">
        <v>88.852</v>
      </c>
      <c r="G94" s="26">
        <f t="shared" si="5"/>
        <v>6.813281190092785</v>
      </c>
      <c r="H94" s="137">
        <v>0.09</v>
      </c>
      <c r="I94" s="137">
        <v>0.417</v>
      </c>
      <c r="J94" s="26">
        <f>I94/H94*10</f>
        <v>46.33333333333333</v>
      </c>
      <c r="K94" s="25">
        <f t="shared" si="8"/>
        <v>167.25</v>
      </c>
      <c r="L94" s="25">
        <f t="shared" si="8"/>
        <v>96.60600000000001</v>
      </c>
      <c r="M94" s="27">
        <f>L94/K94*10</f>
        <v>5.7761434977578485</v>
      </c>
    </row>
    <row r="95" spans="1:13" ht="13.5" thickBot="1">
      <c r="A95" s="8" t="s">
        <v>3</v>
      </c>
      <c r="B95" s="143">
        <v>36.75</v>
      </c>
      <c r="C95" s="144">
        <v>7.337</v>
      </c>
      <c r="D95" s="36">
        <f>C95/B95*10</f>
        <v>1.9964625850340134</v>
      </c>
      <c r="E95" s="143">
        <v>130.41</v>
      </c>
      <c r="F95" s="143">
        <v>88.852</v>
      </c>
      <c r="G95" s="173">
        <v>88.852</v>
      </c>
      <c r="H95" s="173">
        <v>0.09</v>
      </c>
      <c r="I95" s="173">
        <v>0.417</v>
      </c>
      <c r="J95" s="36">
        <f>I95/H95*10</f>
        <v>46.33333333333333</v>
      </c>
      <c r="K95" s="35">
        <f t="shared" si="8"/>
        <v>167.25</v>
      </c>
      <c r="L95" s="35">
        <f t="shared" si="8"/>
        <v>96.60600000000001</v>
      </c>
      <c r="M95" s="37">
        <f>L95/K95*10</f>
        <v>5.7761434977578485</v>
      </c>
    </row>
  </sheetData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</dc:creator>
  <cp:keywords/>
  <dc:description/>
  <cp:lastModifiedBy>gyored</cp:lastModifiedBy>
  <dcterms:created xsi:type="dcterms:W3CDTF">2009-09-16T11:45:24Z</dcterms:created>
  <dcterms:modified xsi:type="dcterms:W3CDTF">2012-03-28T13:04:00Z</dcterms:modified>
  <cp:category/>
  <cp:version/>
  <cp:contentType/>
  <cp:contentStatus/>
</cp:coreProperties>
</file>